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<sst xmlns="http://schemas.openxmlformats.org/spreadsheetml/2006/main" count="252" uniqueCount="57">
  <si>
    <t>Argentina</t>
  </si>
  <si>
    <t>Dominican Republic</t>
  </si>
  <si>
    <t>Vietnam</t>
  </si>
  <si>
    <t>Philippines</t>
  </si>
  <si>
    <t>Italy(*)</t>
  </si>
  <si>
    <t>4104195030 - B/E WTBLU XFGRN</t>
  </si>
  <si>
    <t/>
  </si>
  <si>
    <t>Japan</t>
  </si>
  <si>
    <t>Jan - Mar 2023</t>
  </si>
  <si>
    <t>Mexico</t>
  </si>
  <si>
    <t>Area/Partners of Destination                         January - December</t>
  </si>
  <si>
    <t>Notes:</t>
  </si>
  <si>
    <t>Period/Period %  Change (Value)</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</si>
  <si>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</si>
  <si>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Chile</t>
  </si>
  <si>
    <t>India</t>
  </si>
  <si>
    <t>4104195040 - B/E WTBLU SPLGRN</t>
  </si>
  <si>
    <t>Period/Period %  Change (Qty)</t>
  </si>
  <si>
    <t>Leeward-Windward Islands(*)</t>
  </si>
  <si>
    <t>China</t>
  </si>
  <si>
    <t>Panama</t>
  </si>
  <si>
    <t>Colombia</t>
  </si>
  <si>
    <t>UOM</t>
  </si>
  <si>
    <t>United States Department of Agriculture</t>
  </si>
  <si>
    <t>European Union-27</t>
  </si>
  <si>
    <t>Korea, South</t>
  </si>
  <si>
    <t>Thailand</t>
  </si>
  <si>
    <t>4. Product Group : Harmonized</t>
  </si>
  <si>
    <t>--</t>
  </si>
  <si>
    <t>1. Data Source: U.S. Census Bureau Trade Data</t>
  </si>
  <si>
    <t>Foreign Agricultural Service</t>
  </si>
  <si>
    <t>Brazil</t>
  </si>
  <si>
    <t xml:space="preserve">PCS  </t>
  </si>
  <si>
    <t>4104115030 - BV/EQ WTBLU FGRN</t>
  </si>
  <si>
    <t>Bangladesh</t>
  </si>
  <si>
    <t>Taiwan</t>
  </si>
  <si>
    <t>Qty</t>
  </si>
  <si>
    <t>Hong Kong</t>
  </si>
  <si>
    <t>Product</t>
  </si>
  <si>
    <t>Grand Total</t>
  </si>
  <si>
    <t>Turkey</t>
  </si>
  <si>
    <t>Value</t>
  </si>
  <si>
    <t>Partner</t>
  </si>
  <si>
    <t>El Salvador</t>
  </si>
  <si>
    <t>Ecuador</t>
  </si>
  <si>
    <t>Paraguay</t>
  </si>
  <si>
    <t>Jan - Mar 2024</t>
  </si>
  <si>
    <t>Indonesia</t>
  </si>
  <si>
    <t>And Commodities Exported                         Cumulative To Date Quantities/Values in Thousands of Dollars</t>
  </si>
  <si>
    <t>4104115040 - B/E WTBLU FGRN</t>
  </si>
  <si>
    <t xml:space="preserve">  World Total</t>
  </si>
  <si>
    <t>2. (*) denotes a country that is a summarization of its component countries.</t>
  </si>
  <si>
    <t>World Total</t>
  </si>
  <si>
    <t>EU-27</t>
  </si>
  <si>
    <t>(Only Italy)</t>
  </si>
  <si>
    <t>South Korea</t>
  </si>
  <si>
    <t>Leeward-Windward Islands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</si>
</sst>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6"/>
  <sheetViews>
    <sheetView tabSelected="1" zoomScalePageLayoutView="0" workbookViewId="0" topLeftCell="A1">
      <selection activeCell="S11" sqref="S11:S64"/>
    </sheetView>
  </sheetViews>
  <sheetFormatPr defaultColWidth="9.140625" defaultRowHeight="12.75" customHeight="1"/>
  <cols>
    <col min="1" max="1" width="26.140625" style="0" customWidth="1"/>
    <col min="2" max="2" width="32.421875" style="0" customWidth="1"/>
    <col min="3" max="3" width="6.421875" style="0" customWidth="1"/>
    <col min="4" max="4" width="8.7109375" style="0" hidden="1" customWidth="1"/>
    <col min="5" max="5" width="11.8515625" style="0" hidden="1" customWidth="1"/>
    <col min="6" max="6" width="8.7109375" style="0" hidden="1" customWidth="1"/>
    <col min="7" max="7" width="11.8515625" style="0" hidden="1" customWidth="1"/>
    <col min="8" max="8" width="10.28125" style="0" hidden="1" customWidth="1"/>
    <col min="9" max="9" width="12.8515625" style="0" hidden="1" customWidth="1"/>
    <col min="10" max="10" width="8.7109375" style="0" hidden="1" customWidth="1"/>
    <col min="11" max="11" width="11.8515625" style="0" hidden="1" customWidth="1"/>
    <col min="12" max="12" width="8.7109375" style="0" hidden="1" customWidth="1"/>
    <col min="13" max="13" width="11.8515625" style="0" hidden="1" customWidth="1"/>
    <col min="14" max="14" width="8.7109375" style="0" customWidth="1"/>
    <col min="15" max="15" width="11.8515625" style="0" customWidth="1"/>
    <col min="16" max="16" width="8.7109375" style="0" customWidth="1"/>
    <col min="17" max="17" width="11.8515625" style="0" customWidth="1"/>
    <col min="18" max="18" width="29.421875" style="0" customWidth="1"/>
    <col min="19" max="19" width="27.8515625" style="0" customWidth="1"/>
  </cols>
  <sheetData>
    <row r="1" spans="1:12" ht="12.75" customHeight="1">
      <c r="A1" s="3">
        <v>45415.68181008977</v>
      </c>
      <c r="B1" s="4"/>
      <c r="C1" s="4"/>
      <c r="D1" s="4"/>
      <c r="E1" s="4"/>
      <c r="F1" s="4"/>
      <c r="G1" s="4"/>
      <c r="H1" s="4"/>
      <c r="I1" s="4"/>
      <c r="J1" s="4"/>
      <c r="K1" s="4"/>
      <c r="L1" s="4"/>
    </row>
    <row r="2" spans="1:12" ht="12.75" customHeight="1">
      <c r="A2" s="5" t="s">
        <v>23</v>
      </c>
      <c r="B2" s="4"/>
      <c r="C2" s="4"/>
      <c r="D2" s="4"/>
      <c r="E2" s="4"/>
      <c r="F2" s="4"/>
      <c r="G2" s="4"/>
      <c r="H2" s="4"/>
      <c r="I2" s="4"/>
      <c r="J2" s="4"/>
      <c r="K2" s="4"/>
      <c r="L2" s="4"/>
    </row>
    <row r="3" spans="1:12" ht="12.75" customHeight="1">
      <c r="A3" s="5" t="s">
        <v>30</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10</v>
      </c>
      <c r="B6" s="4"/>
      <c r="C6" s="4"/>
      <c r="D6" s="4"/>
      <c r="E6" s="4"/>
      <c r="F6" s="4"/>
      <c r="G6" s="4"/>
      <c r="H6" s="4"/>
      <c r="I6" s="4"/>
      <c r="J6" s="4"/>
      <c r="K6" s="4"/>
      <c r="L6" s="4"/>
    </row>
    <row r="7" spans="1:12" ht="12.75" customHeight="1">
      <c r="A7" s="6" t="s">
        <v>48</v>
      </c>
      <c r="B7" s="4"/>
      <c r="C7" s="4"/>
      <c r="D7" s="4"/>
      <c r="E7" s="4"/>
      <c r="F7" s="4"/>
      <c r="G7" s="4"/>
      <c r="H7" s="4"/>
      <c r="I7" s="4"/>
      <c r="J7" s="4"/>
      <c r="K7" s="4"/>
      <c r="L7" s="4"/>
    </row>
    <row r="9" spans="1:19" ht="12.75" customHeight="1">
      <c r="A9" s="1"/>
      <c r="B9" s="1"/>
      <c r="C9" s="1"/>
      <c r="D9" s="7">
        <v>2019</v>
      </c>
      <c r="E9" s="7"/>
      <c r="F9" s="7">
        <v>2020</v>
      </c>
      <c r="G9" s="7"/>
      <c r="H9" s="7">
        <v>2021</v>
      </c>
      <c r="I9" s="7"/>
      <c r="J9" s="7">
        <v>2022</v>
      </c>
      <c r="K9" s="7"/>
      <c r="L9" s="7">
        <v>2023</v>
      </c>
      <c r="M9" s="7"/>
      <c r="N9" s="7" t="s">
        <v>8</v>
      </c>
      <c r="O9" s="7"/>
      <c r="P9" s="7" t="s">
        <v>46</v>
      </c>
      <c r="Q9" s="7"/>
      <c r="R9" s="1" t="s">
        <v>6</v>
      </c>
      <c r="S9" s="1" t="s">
        <v>6</v>
      </c>
    </row>
    <row r="10" spans="1:19" ht="12.75" customHeight="1">
      <c r="A10" s="1" t="s">
        <v>42</v>
      </c>
      <c r="B10" s="1" t="s">
        <v>38</v>
      </c>
      <c r="C10" s="1" t="s">
        <v>22</v>
      </c>
      <c r="D10" s="1" t="s">
        <v>41</v>
      </c>
      <c r="E10" s="1" t="s">
        <v>36</v>
      </c>
      <c r="F10" s="1" t="s">
        <v>41</v>
      </c>
      <c r="G10" s="1" t="s">
        <v>36</v>
      </c>
      <c r="H10" s="1" t="s">
        <v>41</v>
      </c>
      <c r="I10" s="1" t="s">
        <v>36</v>
      </c>
      <c r="J10" s="1" t="s">
        <v>41</v>
      </c>
      <c r="K10" s="1" t="s">
        <v>36</v>
      </c>
      <c r="L10" s="1" t="s">
        <v>41</v>
      </c>
      <c r="M10" s="1" t="s">
        <v>36</v>
      </c>
      <c r="N10" s="1" t="s">
        <v>41</v>
      </c>
      <c r="O10" s="1" t="s">
        <v>36</v>
      </c>
      <c r="P10" s="1" t="s">
        <v>41</v>
      </c>
      <c r="Q10" s="1" t="s">
        <v>36</v>
      </c>
      <c r="R10" s="1" t="s">
        <v>12</v>
      </c>
      <c r="S10" s="1" t="s">
        <v>17</v>
      </c>
    </row>
    <row r="11" spans="1:19" ht="12.75" customHeight="1">
      <c r="A11" s="2" t="s">
        <v>52</v>
      </c>
      <c r="B11" s="2" t="s">
        <v>6</v>
      </c>
      <c r="C11" s="2" t="s">
        <v>6</v>
      </c>
      <c r="D11" s="2" t="s">
        <v>6</v>
      </c>
      <c r="E11" s="2" t="s">
        <v>6</v>
      </c>
      <c r="F11" s="2" t="s">
        <v>6</v>
      </c>
      <c r="G11" s="2" t="s">
        <v>6</v>
      </c>
      <c r="H11" s="2" t="s">
        <v>6</v>
      </c>
      <c r="I11" s="2" t="s">
        <v>6</v>
      </c>
      <c r="J11" s="2" t="s">
        <v>6</v>
      </c>
      <c r="K11" s="2" t="s">
        <v>6</v>
      </c>
      <c r="L11" s="2" t="s">
        <v>6</v>
      </c>
      <c r="M11" s="2" t="s">
        <v>6</v>
      </c>
      <c r="N11" s="11">
        <f>SUM(N12:N15)</f>
        <v>83313</v>
      </c>
      <c r="O11" s="11">
        <f>SUM(O12:O15)</f>
        <v>807425</v>
      </c>
      <c r="P11" s="11">
        <f>SUM(P12:P15)</f>
        <v>101322</v>
      </c>
      <c r="Q11" s="11">
        <f>SUM(Q12:Q15)</f>
        <v>1038766</v>
      </c>
      <c r="R11" s="12">
        <f>((P11-N11)/N11)</f>
        <v>0.216160743221346</v>
      </c>
      <c r="S11" s="12">
        <f>((Q11-O11)/O11)</f>
        <v>0.28651701396414525</v>
      </c>
    </row>
    <row r="12" spans="1:19" ht="12.75" customHeight="1" hidden="1">
      <c r="A12" s="2" t="s">
        <v>50</v>
      </c>
      <c r="B12" s="2" t="s">
        <v>33</v>
      </c>
      <c r="C12" s="2" t="s">
        <v>32</v>
      </c>
      <c r="D12" s="9">
        <v>368286</v>
      </c>
      <c r="E12" s="10">
        <v>3160248</v>
      </c>
      <c r="F12" s="9">
        <v>274715</v>
      </c>
      <c r="G12" s="10">
        <v>2364407</v>
      </c>
      <c r="H12" s="9">
        <v>409929</v>
      </c>
      <c r="I12" s="10">
        <v>3721983</v>
      </c>
      <c r="J12" s="9">
        <v>369365</v>
      </c>
      <c r="K12" s="10">
        <v>3192610</v>
      </c>
      <c r="L12" s="9">
        <v>320487</v>
      </c>
      <c r="M12" s="10">
        <v>2781695</v>
      </c>
      <c r="N12" s="11">
        <v>76612</v>
      </c>
      <c r="O12" s="11">
        <v>659629</v>
      </c>
      <c r="P12" s="11">
        <v>91409</v>
      </c>
      <c r="Q12" s="11">
        <v>789662</v>
      </c>
      <c r="R12" s="12">
        <f aca="true" t="shared" si="0" ref="R12:R64">((P12-N12)/N12)</f>
        <v>0.19314206651699473</v>
      </c>
      <c r="S12" s="12">
        <f aca="true" t="shared" si="1" ref="S12:S64">((Q12-O12)/O12)</f>
        <v>0.197130508209918</v>
      </c>
    </row>
    <row r="13" spans="1:19" ht="12.75" customHeight="1" hidden="1">
      <c r="A13" s="2" t="s">
        <v>50</v>
      </c>
      <c r="B13" s="2" t="s">
        <v>49</v>
      </c>
      <c r="C13" s="2" t="s">
        <v>32</v>
      </c>
      <c r="D13" s="9">
        <v>24287</v>
      </c>
      <c r="E13" s="10">
        <v>507224</v>
      </c>
      <c r="F13" s="9">
        <v>19736</v>
      </c>
      <c r="G13" s="10">
        <v>541737</v>
      </c>
      <c r="H13" s="9">
        <v>36501</v>
      </c>
      <c r="I13" s="10">
        <v>678358</v>
      </c>
      <c r="J13" s="9">
        <v>36281</v>
      </c>
      <c r="K13" s="10">
        <v>613879</v>
      </c>
      <c r="L13" s="9">
        <v>40196</v>
      </c>
      <c r="M13" s="10">
        <v>979080</v>
      </c>
      <c r="N13" s="11">
        <v>6598</v>
      </c>
      <c r="O13" s="11">
        <v>146802</v>
      </c>
      <c r="P13" s="11">
        <v>9832</v>
      </c>
      <c r="Q13" s="11">
        <v>248322</v>
      </c>
      <c r="R13" s="12">
        <f t="shared" si="0"/>
        <v>0.4901485298575326</v>
      </c>
      <c r="S13" s="12">
        <f t="shared" si="1"/>
        <v>0.6915437119385295</v>
      </c>
    </row>
    <row r="14" spans="1:19" ht="12.75" customHeight="1" hidden="1">
      <c r="A14" s="2" t="s">
        <v>50</v>
      </c>
      <c r="B14" s="2" t="s">
        <v>5</v>
      </c>
      <c r="C14" s="2" t="s">
        <v>32</v>
      </c>
      <c r="D14" s="8">
        <v>727</v>
      </c>
      <c r="E14" s="10">
        <v>6986</v>
      </c>
      <c r="F14" s="8">
        <v>406</v>
      </c>
      <c r="G14" s="10">
        <v>3898</v>
      </c>
      <c r="H14" s="8">
        <v>481</v>
      </c>
      <c r="I14" s="10">
        <v>4731</v>
      </c>
      <c r="J14" s="9">
        <v>1375</v>
      </c>
      <c r="K14" s="10">
        <v>13221</v>
      </c>
      <c r="L14" s="8">
        <v>342</v>
      </c>
      <c r="M14" s="10">
        <v>3291</v>
      </c>
      <c r="N14" s="11">
        <v>103</v>
      </c>
      <c r="O14" s="11">
        <v>994</v>
      </c>
      <c r="P14" s="11">
        <v>81</v>
      </c>
      <c r="Q14" s="11">
        <v>782</v>
      </c>
      <c r="R14" s="12">
        <f t="shared" si="0"/>
        <v>-0.21359223300970873</v>
      </c>
      <c r="S14" s="12">
        <f t="shared" si="1"/>
        <v>-0.21327967806841047</v>
      </c>
    </row>
    <row r="15" spans="1:19" ht="12.75" customHeight="1" hidden="1">
      <c r="A15" s="2" t="s">
        <v>50</v>
      </c>
      <c r="B15" s="2" t="s">
        <v>16</v>
      </c>
      <c r="C15" s="2" t="s">
        <v>32</v>
      </c>
      <c r="D15" s="8">
        <v>5</v>
      </c>
      <c r="E15" s="8">
        <v>108</v>
      </c>
      <c r="F15" s="8">
        <v>0</v>
      </c>
      <c r="G15" s="8">
        <v>0</v>
      </c>
      <c r="H15" s="8">
        <v>8</v>
      </c>
      <c r="I15" s="8">
        <v>800</v>
      </c>
      <c r="J15" s="8">
        <v>158</v>
      </c>
      <c r="K15" s="10">
        <v>4855</v>
      </c>
      <c r="L15" s="8">
        <v>64</v>
      </c>
      <c r="M15" s="10">
        <v>2225</v>
      </c>
      <c r="N15" s="11">
        <v>0</v>
      </c>
      <c r="O15" s="11">
        <v>0</v>
      </c>
      <c r="P15" s="11">
        <v>0</v>
      </c>
      <c r="Q15" s="11">
        <v>0</v>
      </c>
      <c r="R15" s="12" t="e">
        <f t="shared" si="0"/>
        <v>#DIV/0!</v>
      </c>
      <c r="S15" s="12" t="e">
        <f t="shared" si="1"/>
        <v>#DIV/0!</v>
      </c>
    </row>
    <row r="16" spans="1:19" ht="12.75" customHeight="1">
      <c r="A16" s="2" t="s">
        <v>2</v>
      </c>
      <c r="B16" s="2"/>
      <c r="C16" s="2"/>
      <c r="D16" s="8"/>
      <c r="E16" s="8"/>
      <c r="F16" s="8"/>
      <c r="G16" s="8"/>
      <c r="H16" s="8"/>
      <c r="I16" s="8"/>
      <c r="J16" s="8"/>
      <c r="K16" s="10"/>
      <c r="L16" s="8"/>
      <c r="M16" s="10"/>
      <c r="N16" s="11">
        <f>SUM(N17:N19)</f>
        <v>18387</v>
      </c>
      <c r="O16" s="11">
        <f>SUM(O17:O19)</f>
        <v>167194</v>
      </c>
      <c r="P16" s="11">
        <f>SUM(P17:P19)</f>
        <v>40571</v>
      </c>
      <c r="Q16" s="11">
        <f>SUM(Q17:Q19)</f>
        <v>372928</v>
      </c>
      <c r="R16" s="12">
        <f t="shared" si="0"/>
        <v>1.2065045956382228</v>
      </c>
      <c r="S16" s="12">
        <f t="shared" si="1"/>
        <v>1.2305106642582868</v>
      </c>
    </row>
    <row r="17" spans="1:19" ht="12.75" customHeight="1" hidden="1">
      <c r="A17" s="2" t="s">
        <v>2</v>
      </c>
      <c r="B17" s="2" t="s">
        <v>33</v>
      </c>
      <c r="C17" s="2" t="s">
        <v>32</v>
      </c>
      <c r="D17" s="9">
        <v>98984</v>
      </c>
      <c r="E17" s="10">
        <v>851887</v>
      </c>
      <c r="F17" s="9">
        <v>63596</v>
      </c>
      <c r="G17" s="10">
        <v>547319</v>
      </c>
      <c r="H17" s="9">
        <v>108412</v>
      </c>
      <c r="I17" s="10">
        <v>956787</v>
      </c>
      <c r="J17" s="9">
        <v>110449</v>
      </c>
      <c r="K17" s="10">
        <v>950341</v>
      </c>
      <c r="L17" s="9">
        <v>80276</v>
      </c>
      <c r="M17" s="10">
        <v>690706</v>
      </c>
      <c r="N17" s="11">
        <v>17493</v>
      </c>
      <c r="O17" s="11">
        <v>150502</v>
      </c>
      <c r="P17" s="11">
        <v>38797</v>
      </c>
      <c r="Q17" s="11">
        <v>334274</v>
      </c>
      <c r="R17" s="12">
        <f t="shared" si="0"/>
        <v>1.2178585720002286</v>
      </c>
      <c r="S17" s="12">
        <f t="shared" si="1"/>
        <v>1.2210601852467078</v>
      </c>
    </row>
    <row r="18" spans="1:19" ht="12.75" customHeight="1" hidden="1">
      <c r="A18" s="2" t="s">
        <v>2</v>
      </c>
      <c r="B18" s="2" t="s">
        <v>49</v>
      </c>
      <c r="C18" s="2" t="s">
        <v>32</v>
      </c>
      <c r="D18" s="9">
        <v>4567</v>
      </c>
      <c r="E18" s="10">
        <v>94670</v>
      </c>
      <c r="F18" s="9">
        <v>3210</v>
      </c>
      <c r="G18" s="10">
        <v>90512</v>
      </c>
      <c r="H18" s="9">
        <v>6570</v>
      </c>
      <c r="I18" s="10">
        <v>134911</v>
      </c>
      <c r="J18" s="9">
        <v>4729</v>
      </c>
      <c r="K18" s="10">
        <v>54835</v>
      </c>
      <c r="L18" s="9">
        <v>5163</v>
      </c>
      <c r="M18" s="10">
        <v>111300</v>
      </c>
      <c r="N18" s="11">
        <v>894</v>
      </c>
      <c r="O18" s="11">
        <v>16692</v>
      </c>
      <c r="P18" s="11">
        <v>1774</v>
      </c>
      <c r="Q18" s="11">
        <v>38654</v>
      </c>
      <c r="R18" s="12">
        <f t="shared" si="0"/>
        <v>0.9843400447427293</v>
      </c>
      <c r="S18" s="12">
        <f t="shared" si="1"/>
        <v>1.3157201054397316</v>
      </c>
    </row>
    <row r="19" spans="1:19" ht="12.75" customHeight="1" hidden="1">
      <c r="A19" s="2" t="s">
        <v>2</v>
      </c>
      <c r="B19" s="2" t="s">
        <v>5</v>
      </c>
      <c r="C19" s="2" t="s">
        <v>32</v>
      </c>
      <c r="D19" s="8">
        <v>0</v>
      </c>
      <c r="E19" s="8">
        <v>0</v>
      </c>
      <c r="F19" s="8">
        <v>0</v>
      </c>
      <c r="G19" s="8">
        <v>0</v>
      </c>
      <c r="H19" s="8">
        <v>0</v>
      </c>
      <c r="I19" s="8">
        <v>0</v>
      </c>
      <c r="J19" s="8">
        <v>478</v>
      </c>
      <c r="K19" s="10">
        <v>4595</v>
      </c>
      <c r="L19" s="8">
        <v>0</v>
      </c>
      <c r="M19" s="8">
        <v>0</v>
      </c>
      <c r="N19" s="11">
        <v>0</v>
      </c>
      <c r="O19" s="11">
        <v>0</v>
      </c>
      <c r="P19" s="11">
        <v>0</v>
      </c>
      <c r="Q19" s="11">
        <v>0</v>
      </c>
      <c r="R19" s="12" t="e">
        <f t="shared" si="0"/>
        <v>#DIV/0!</v>
      </c>
      <c r="S19" s="12" t="e">
        <f t="shared" si="1"/>
        <v>#DIV/0!</v>
      </c>
    </row>
    <row r="20" spans="1:19" ht="12.75" customHeight="1">
      <c r="A20" s="2" t="s">
        <v>19</v>
      </c>
      <c r="B20" s="2"/>
      <c r="C20" s="2"/>
      <c r="D20" s="8"/>
      <c r="E20" s="8"/>
      <c r="F20" s="8"/>
      <c r="G20" s="8"/>
      <c r="H20" s="8"/>
      <c r="I20" s="8"/>
      <c r="J20" s="8"/>
      <c r="K20" s="10"/>
      <c r="L20" s="8"/>
      <c r="M20" s="8"/>
      <c r="N20" s="11">
        <f>SUM(N21:N24)</f>
        <v>12504</v>
      </c>
      <c r="O20" s="11">
        <f>SUM(O21:O24)</f>
        <v>129368</v>
      </c>
      <c r="P20" s="11">
        <f>SUM(P21:P24)</f>
        <v>22378</v>
      </c>
      <c r="Q20" s="11">
        <f>SUM(Q21:Q24)</f>
        <v>241460</v>
      </c>
      <c r="R20" s="12">
        <f t="shared" si="0"/>
        <v>0.7896673064619322</v>
      </c>
      <c r="S20" s="12">
        <f t="shared" si="1"/>
        <v>0.8664584750479253</v>
      </c>
    </row>
    <row r="21" spans="1:19" ht="12.75" customHeight="1" hidden="1">
      <c r="A21" s="2" t="s">
        <v>19</v>
      </c>
      <c r="B21" s="2" t="s">
        <v>33</v>
      </c>
      <c r="C21" s="2" t="s">
        <v>32</v>
      </c>
      <c r="D21" s="9">
        <v>93472</v>
      </c>
      <c r="E21" s="10">
        <v>804273</v>
      </c>
      <c r="F21" s="9">
        <v>71406</v>
      </c>
      <c r="G21" s="10">
        <v>611627</v>
      </c>
      <c r="H21" s="9">
        <v>126340</v>
      </c>
      <c r="I21" s="10">
        <v>1130996</v>
      </c>
      <c r="J21" s="9">
        <v>97741</v>
      </c>
      <c r="K21" s="10">
        <v>841253</v>
      </c>
      <c r="L21" s="9">
        <v>61512</v>
      </c>
      <c r="M21" s="10">
        <v>529280</v>
      </c>
      <c r="N21" s="11">
        <v>10885</v>
      </c>
      <c r="O21" s="11">
        <v>93665</v>
      </c>
      <c r="P21" s="11">
        <v>20037</v>
      </c>
      <c r="Q21" s="11">
        <v>172392</v>
      </c>
      <c r="R21" s="12">
        <f t="shared" si="0"/>
        <v>0.8407900780891134</v>
      </c>
      <c r="S21" s="12">
        <f t="shared" si="1"/>
        <v>0.8405167351732237</v>
      </c>
    </row>
    <row r="22" spans="1:19" ht="12.75" customHeight="1" hidden="1">
      <c r="A22" s="2" t="s">
        <v>19</v>
      </c>
      <c r="B22" s="2" t="s">
        <v>49</v>
      </c>
      <c r="C22" s="2" t="s">
        <v>32</v>
      </c>
      <c r="D22" s="9">
        <v>6706</v>
      </c>
      <c r="E22" s="10">
        <v>156213</v>
      </c>
      <c r="F22" s="9">
        <v>4001</v>
      </c>
      <c r="G22" s="10">
        <v>122794</v>
      </c>
      <c r="H22" s="9">
        <v>3522</v>
      </c>
      <c r="I22" s="10">
        <v>74932</v>
      </c>
      <c r="J22" s="9">
        <v>3619</v>
      </c>
      <c r="K22" s="10">
        <v>39537</v>
      </c>
      <c r="L22" s="9">
        <v>13810</v>
      </c>
      <c r="M22" s="10">
        <v>341442</v>
      </c>
      <c r="N22" s="11">
        <v>1619</v>
      </c>
      <c r="O22" s="11">
        <v>35703</v>
      </c>
      <c r="P22" s="11">
        <v>2341</v>
      </c>
      <c r="Q22" s="11">
        <v>69068</v>
      </c>
      <c r="R22" s="12">
        <f t="shared" si="0"/>
        <v>0.4459542927733169</v>
      </c>
      <c r="S22" s="12">
        <f t="shared" si="1"/>
        <v>0.9345153068369605</v>
      </c>
    </row>
    <row r="23" spans="1:19" ht="12.75" customHeight="1" hidden="1">
      <c r="A23" s="2" t="s">
        <v>19</v>
      </c>
      <c r="B23" s="2" t="s">
        <v>5</v>
      </c>
      <c r="C23" s="2" t="s">
        <v>32</v>
      </c>
      <c r="D23" s="8">
        <v>0</v>
      </c>
      <c r="E23" s="8">
        <v>0</v>
      </c>
      <c r="F23" s="8">
        <v>0</v>
      </c>
      <c r="G23" s="8">
        <v>0</v>
      </c>
      <c r="H23" s="8">
        <v>0</v>
      </c>
      <c r="I23" s="8">
        <v>0</v>
      </c>
      <c r="J23" s="8">
        <v>537</v>
      </c>
      <c r="K23" s="10">
        <v>5159</v>
      </c>
      <c r="L23" s="8">
        <v>0</v>
      </c>
      <c r="M23" s="8">
        <v>0</v>
      </c>
      <c r="N23" s="11">
        <v>0</v>
      </c>
      <c r="O23" s="11">
        <v>0</v>
      </c>
      <c r="P23" s="11">
        <v>0</v>
      </c>
      <c r="Q23" s="11">
        <v>0</v>
      </c>
      <c r="R23" s="12" t="e">
        <f t="shared" si="0"/>
        <v>#DIV/0!</v>
      </c>
      <c r="S23" s="12" t="e">
        <f t="shared" si="1"/>
        <v>#DIV/0!</v>
      </c>
    </row>
    <row r="24" spans="1:19" ht="12.75" customHeight="1" hidden="1">
      <c r="A24" s="2" t="s">
        <v>19</v>
      </c>
      <c r="B24" s="2" t="s">
        <v>16</v>
      </c>
      <c r="C24" s="2" t="s">
        <v>32</v>
      </c>
      <c r="D24" s="8">
        <v>5</v>
      </c>
      <c r="E24" s="8">
        <v>108</v>
      </c>
      <c r="F24" s="8">
        <v>0</v>
      </c>
      <c r="G24" s="8">
        <v>0</v>
      </c>
      <c r="H24" s="8">
        <v>0</v>
      </c>
      <c r="I24" s="8">
        <v>0</v>
      </c>
      <c r="J24" s="8">
        <v>10</v>
      </c>
      <c r="K24" s="8">
        <v>204</v>
      </c>
      <c r="L24" s="8">
        <v>11</v>
      </c>
      <c r="M24" s="8">
        <v>225</v>
      </c>
      <c r="N24" s="11">
        <v>0</v>
      </c>
      <c r="O24" s="11">
        <v>0</v>
      </c>
      <c r="P24" s="11">
        <v>0</v>
      </c>
      <c r="Q24" s="11">
        <v>0</v>
      </c>
      <c r="R24" s="12" t="e">
        <f t="shared" si="0"/>
        <v>#DIV/0!</v>
      </c>
      <c r="S24" s="12" t="e">
        <f t="shared" si="1"/>
        <v>#DIV/0!</v>
      </c>
    </row>
    <row r="25" spans="1:19" ht="12.75" customHeight="1">
      <c r="A25" s="2" t="s">
        <v>53</v>
      </c>
      <c r="B25" s="2"/>
      <c r="C25" s="2"/>
      <c r="D25" s="8"/>
      <c r="E25" s="8"/>
      <c r="F25" s="8"/>
      <c r="G25" s="8"/>
      <c r="H25" s="8"/>
      <c r="I25" s="8"/>
      <c r="J25" s="8"/>
      <c r="K25" s="8"/>
      <c r="L25" s="8"/>
      <c r="M25" s="8"/>
      <c r="N25" s="11">
        <f>SUM(N26:N29)</f>
        <v>34927</v>
      </c>
      <c r="O25" s="11">
        <f>SUM(O26:O29)</f>
        <v>312218</v>
      </c>
      <c r="P25" s="11">
        <f>SUM(P26:P29)</f>
        <v>20243</v>
      </c>
      <c r="Q25" s="11">
        <f>SUM(Q26:Q29)</f>
        <v>176054</v>
      </c>
      <c r="R25" s="12">
        <f t="shared" si="0"/>
        <v>-0.42041973258510607</v>
      </c>
      <c r="S25" s="12">
        <f t="shared" si="1"/>
        <v>-0.43611835320192943</v>
      </c>
    </row>
    <row r="26" spans="1:19" ht="12.75" customHeight="1" hidden="1">
      <c r="A26" s="2" t="s">
        <v>24</v>
      </c>
      <c r="B26" s="2" t="s">
        <v>33</v>
      </c>
      <c r="C26" s="2" t="s">
        <v>32</v>
      </c>
      <c r="D26" s="9">
        <v>119944</v>
      </c>
      <c r="E26" s="10">
        <v>1034276</v>
      </c>
      <c r="F26" s="9">
        <v>86137</v>
      </c>
      <c r="G26" s="10">
        <v>741380</v>
      </c>
      <c r="H26" s="9">
        <v>124810</v>
      </c>
      <c r="I26" s="10">
        <v>1193301</v>
      </c>
      <c r="J26" s="9">
        <v>114158</v>
      </c>
      <c r="K26" s="10">
        <v>995582</v>
      </c>
      <c r="L26" s="9">
        <v>97384</v>
      </c>
      <c r="M26" s="10">
        <v>837850</v>
      </c>
      <c r="N26" s="11">
        <v>34450</v>
      </c>
      <c r="O26" s="11">
        <v>296379</v>
      </c>
      <c r="P26" s="11">
        <v>19999</v>
      </c>
      <c r="Q26" s="11">
        <v>172073</v>
      </c>
      <c r="R26" s="12">
        <f t="shared" si="0"/>
        <v>-0.41947750362844705</v>
      </c>
      <c r="S26" s="12">
        <f t="shared" si="1"/>
        <v>-0.41941568059815304</v>
      </c>
    </row>
    <row r="27" spans="1:19" ht="12.75" customHeight="1" hidden="1">
      <c r="A27" s="2" t="s">
        <v>24</v>
      </c>
      <c r="B27" s="2" t="s">
        <v>49</v>
      </c>
      <c r="C27" s="2" t="s">
        <v>32</v>
      </c>
      <c r="D27" s="9">
        <v>3995</v>
      </c>
      <c r="E27" s="10">
        <v>79759</v>
      </c>
      <c r="F27" s="9">
        <v>2499</v>
      </c>
      <c r="G27" s="10">
        <v>66324</v>
      </c>
      <c r="H27" s="9">
        <v>4200</v>
      </c>
      <c r="I27" s="10">
        <v>101133</v>
      </c>
      <c r="J27" s="9">
        <v>8428</v>
      </c>
      <c r="K27" s="10">
        <v>206575</v>
      </c>
      <c r="L27" s="8">
        <v>850</v>
      </c>
      <c r="M27" s="10">
        <v>25402</v>
      </c>
      <c r="N27" s="11">
        <v>374</v>
      </c>
      <c r="O27" s="11">
        <v>14845</v>
      </c>
      <c r="P27" s="11">
        <v>163</v>
      </c>
      <c r="Q27" s="11">
        <v>3199</v>
      </c>
      <c r="R27" s="12">
        <f t="shared" si="0"/>
        <v>-0.5641711229946524</v>
      </c>
      <c r="S27" s="12">
        <f t="shared" si="1"/>
        <v>-0.784506567867969</v>
      </c>
    </row>
    <row r="28" spans="1:19" ht="12.75" customHeight="1" hidden="1">
      <c r="A28" s="2" t="s">
        <v>24</v>
      </c>
      <c r="B28" s="2" t="s">
        <v>5</v>
      </c>
      <c r="C28" s="2" t="s">
        <v>32</v>
      </c>
      <c r="D28" s="8">
        <v>0</v>
      </c>
      <c r="E28" s="8">
        <v>0</v>
      </c>
      <c r="F28" s="8">
        <v>0</v>
      </c>
      <c r="G28" s="8">
        <v>0</v>
      </c>
      <c r="H28" s="8">
        <v>0</v>
      </c>
      <c r="I28" s="8">
        <v>0</v>
      </c>
      <c r="J28" s="8">
        <v>124</v>
      </c>
      <c r="K28" s="10">
        <v>1194</v>
      </c>
      <c r="L28" s="8">
        <v>342</v>
      </c>
      <c r="M28" s="10">
        <v>3291</v>
      </c>
      <c r="N28" s="11">
        <v>103</v>
      </c>
      <c r="O28" s="11">
        <v>994</v>
      </c>
      <c r="P28" s="11">
        <v>81</v>
      </c>
      <c r="Q28" s="11">
        <v>782</v>
      </c>
      <c r="R28" s="12">
        <f t="shared" si="0"/>
        <v>-0.21359223300970873</v>
      </c>
      <c r="S28" s="12">
        <f t="shared" si="1"/>
        <v>-0.21327967806841047</v>
      </c>
    </row>
    <row r="29" spans="1:19" ht="12.75" customHeight="1" hidden="1">
      <c r="A29" s="2" t="s">
        <v>24</v>
      </c>
      <c r="B29" s="2" t="s">
        <v>16</v>
      </c>
      <c r="C29" s="2" t="s">
        <v>32</v>
      </c>
      <c r="D29" s="8">
        <v>0</v>
      </c>
      <c r="E29" s="8">
        <v>0</v>
      </c>
      <c r="F29" s="8">
        <v>0</v>
      </c>
      <c r="G29" s="8">
        <v>0</v>
      </c>
      <c r="H29" s="8">
        <v>0</v>
      </c>
      <c r="I29" s="8">
        <v>0</v>
      </c>
      <c r="J29" s="8">
        <v>149</v>
      </c>
      <c r="K29" s="10">
        <v>4651</v>
      </c>
      <c r="L29" s="8">
        <v>0</v>
      </c>
      <c r="M29" s="8">
        <v>0</v>
      </c>
      <c r="N29" s="11">
        <v>0</v>
      </c>
      <c r="O29" s="11">
        <v>0</v>
      </c>
      <c r="P29" s="11">
        <v>0</v>
      </c>
      <c r="Q29" s="11">
        <v>0</v>
      </c>
      <c r="R29" s="12" t="e">
        <f t="shared" si="0"/>
        <v>#DIV/0!</v>
      </c>
      <c r="S29" s="12" t="e">
        <f t="shared" si="1"/>
        <v>#DIV/0!</v>
      </c>
    </row>
    <row r="30" spans="1:19" ht="12.75" customHeight="1">
      <c r="A30" s="2" t="s">
        <v>54</v>
      </c>
      <c r="B30" s="2"/>
      <c r="C30" s="2"/>
      <c r="D30" s="8"/>
      <c r="E30" s="8"/>
      <c r="F30" s="8"/>
      <c r="G30" s="8"/>
      <c r="H30" s="8"/>
      <c r="I30" s="8"/>
      <c r="J30" s="8"/>
      <c r="K30" s="10"/>
      <c r="L30" s="8"/>
      <c r="M30" s="8"/>
      <c r="N30" s="11">
        <f>SUM(N31:N34)</f>
        <v>34927</v>
      </c>
      <c r="O30" s="11">
        <f>SUM(O31:O34)</f>
        <v>312218</v>
      </c>
      <c r="P30" s="11">
        <f>SUM(P31:P34)</f>
        <v>20173</v>
      </c>
      <c r="Q30" s="11">
        <f>SUM(Q31:Q34)</f>
        <v>175447</v>
      </c>
      <c r="R30" s="12">
        <f t="shared" si="0"/>
        <v>-0.42242391273227015</v>
      </c>
      <c r="S30" s="12">
        <f t="shared" si="1"/>
        <v>-0.43806250760686444</v>
      </c>
    </row>
    <row r="31" spans="1:19" ht="12.75" customHeight="1" hidden="1">
      <c r="A31" s="2" t="s">
        <v>4</v>
      </c>
      <c r="B31" s="2" t="s">
        <v>33</v>
      </c>
      <c r="C31" s="2" t="s">
        <v>32</v>
      </c>
      <c r="D31" s="9">
        <v>119804</v>
      </c>
      <c r="E31" s="10">
        <v>1033069</v>
      </c>
      <c r="F31" s="9">
        <v>86137</v>
      </c>
      <c r="G31" s="10">
        <v>741380</v>
      </c>
      <c r="H31" s="9">
        <v>124262</v>
      </c>
      <c r="I31" s="10">
        <v>1187651</v>
      </c>
      <c r="J31" s="9">
        <v>111361</v>
      </c>
      <c r="K31" s="10">
        <v>971515</v>
      </c>
      <c r="L31" s="9">
        <v>97384</v>
      </c>
      <c r="M31" s="10">
        <v>837850</v>
      </c>
      <c r="N31" s="11">
        <v>34450</v>
      </c>
      <c r="O31" s="11">
        <v>296379</v>
      </c>
      <c r="P31" s="11">
        <v>19929</v>
      </c>
      <c r="Q31" s="11">
        <v>171466</v>
      </c>
      <c r="R31" s="12">
        <f t="shared" si="0"/>
        <v>-0.42150943396226415</v>
      </c>
      <c r="S31" s="12">
        <f t="shared" si="1"/>
        <v>-0.4214637339352653</v>
      </c>
    </row>
    <row r="32" spans="1:19" ht="12.75" customHeight="1" hidden="1">
      <c r="A32" s="2" t="s">
        <v>4</v>
      </c>
      <c r="B32" s="2" t="s">
        <v>49</v>
      </c>
      <c r="C32" s="2" t="s">
        <v>32</v>
      </c>
      <c r="D32" s="9">
        <v>3995</v>
      </c>
      <c r="E32" s="10">
        <v>79759</v>
      </c>
      <c r="F32" s="9">
        <v>2499</v>
      </c>
      <c r="G32" s="10">
        <v>66324</v>
      </c>
      <c r="H32" s="9">
        <v>4200</v>
      </c>
      <c r="I32" s="10">
        <v>101133</v>
      </c>
      <c r="J32" s="9">
        <v>8428</v>
      </c>
      <c r="K32" s="10">
        <v>206575</v>
      </c>
      <c r="L32" s="8">
        <v>850</v>
      </c>
      <c r="M32" s="10">
        <v>25402</v>
      </c>
      <c r="N32" s="11">
        <v>374</v>
      </c>
      <c r="O32" s="11">
        <v>14845</v>
      </c>
      <c r="P32" s="11">
        <v>163</v>
      </c>
      <c r="Q32" s="11">
        <v>3199</v>
      </c>
      <c r="R32" s="12">
        <f t="shared" si="0"/>
        <v>-0.5641711229946524</v>
      </c>
      <c r="S32" s="12">
        <f t="shared" si="1"/>
        <v>-0.784506567867969</v>
      </c>
    </row>
    <row r="33" spans="1:19" ht="12.75" customHeight="1" hidden="1">
      <c r="A33" s="2" t="s">
        <v>4</v>
      </c>
      <c r="B33" s="2" t="s">
        <v>5</v>
      </c>
      <c r="C33" s="2" t="s">
        <v>32</v>
      </c>
      <c r="D33" s="8">
        <v>0</v>
      </c>
      <c r="E33" s="8">
        <v>0</v>
      </c>
      <c r="F33" s="8">
        <v>0</v>
      </c>
      <c r="G33" s="8">
        <v>0</v>
      </c>
      <c r="H33" s="8">
        <v>0</v>
      </c>
      <c r="I33" s="8">
        <v>0</v>
      </c>
      <c r="J33" s="8">
        <v>124</v>
      </c>
      <c r="K33" s="10">
        <v>1194</v>
      </c>
      <c r="L33" s="8">
        <v>342</v>
      </c>
      <c r="M33" s="10">
        <v>3291</v>
      </c>
      <c r="N33" s="11">
        <v>103</v>
      </c>
      <c r="O33" s="11">
        <v>994</v>
      </c>
      <c r="P33" s="11">
        <v>81</v>
      </c>
      <c r="Q33" s="11">
        <v>782</v>
      </c>
      <c r="R33" s="12">
        <f t="shared" si="0"/>
        <v>-0.21359223300970873</v>
      </c>
      <c r="S33" s="12">
        <f t="shared" si="1"/>
        <v>-0.21327967806841047</v>
      </c>
    </row>
    <row r="34" spans="1:19" ht="12.75" customHeight="1" hidden="1">
      <c r="A34" s="2" t="s">
        <v>4</v>
      </c>
      <c r="B34" s="2" t="s">
        <v>16</v>
      </c>
      <c r="C34" s="2" t="s">
        <v>32</v>
      </c>
      <c r="D34" s="8">
        <v>0</v>
      </c>
      <c r="E34" s="8">
        <v>0</v>
      </c>
      <c r="F34" s="8">
        <v>0</v>
      </c>
      <c r="G34" s="8">
        <v>0</v>
      </c>
      <c r="H34" s="8">
        <v>0</v>
      </c>
      <c r="I34" s="8">
        <v>0</v>
      </c>
      <c r="J34" s="8">
        <v>149</v>
      </c>
      <c r="K34" s="10">
        <v>4651</v>
      </c>
      <c r="L34" s="8">
        <v>0</v>
      </c>
      <c r="M34" s="8">
        <v>0</v>
      </c>
      <c r="N34" s="11">
        <v>0</v>
      </c>
      <c r="O34" s="11">
        <v>0</v>
      </c>
      <c r="P34" s="11">
        <v>0</v>
      </c>
      <c r="Q34" s="11">
        <v>0</v>
      </c>
      <c r="R34" s="12" t="e">
        <f t="shared" si="0"/>
        <v>#DIV/0!</v>
      </c>
      <c r="S34" s="12" t="e">
        <f t="shared" si="1"/>
        <v>#DIV/0!</v>
      </c>
    </row>
    <row r="35" spans="1:19" ht="12.75" customHeight="1">
      <c r="A35" s="2" t="s">
        <v>9</v>
      </c>
      <c r="B35" s="2"/>
      <c r="C35" s="2"/>
      <c r="D35" s="8"/>
      <c r="E35" s="8"/>
      <c r="F35" s="8"/>
      <c r="G35" s="8"/>
      <c r="H35" s="8"/>
      <c r="I35" s="8"/>
      <c r="J35" s="8"/>
      <c r="K35" s="10"/>
      <c r="L35" s="8"/>
      <c r="M35" s="8"/>
      <c r="N35" s="11">
        <f>SUM(N36:N39)</f>
        <v>5961</v>
      </c>
      <c r="O35" s="11">
        <f>SUM(O36:O39)</f>
        <v>51292</v>
      </c>
      <c r="P35" s="11">
        <f>SUM(P36:P39)</f>
        <v>4958</v>
      </c>
      <c r="Q35" s="11">
        <f>SUM(Q36:Q39)</f>
        <v>45371</v>
      </c>
      <c r="R35" s="12">
        <f t="shared" si="0"/>
        <v>-0.16826035900016775</v>
      </c>
      <c r="S35" s="12">
        <f t="shared" si="1"/>
        <v>-0.1154371052015909</v>
      </c>
    </row>
    <row r="36" spans="1:19" ht="12.75" customHeight="1" hidden="1">
      <c r="A36" s="2" t="s">
        <v>9</v>
      </c>
      <c r="B36" s="2" t="s">
        <v>33</v>
      </c>
      <c r="C36" s="2" t="s">
        <v>32</v>
      </c>
      <c r="D36" s="9">
        <v>5358</v>
      </c>
      <c r="E36" s="10">
        <v>46103</v>
      </c>
      <c r="F36" s="9">
        <v>19483</v>
      </c>
      <c r="G36" s="10">
        <v>170739</v>
      </c>
      <c r="H36" s="9">
        <v>6000</v>
      </c>
      <c r="I36" s="10">
        <v>55735</v>
      </c>
      <c r="J36" s="9">
        <v>8583</v>
      </c>
      <c r="K36" s="10">
        <v>73855</v>
      </c>
      <c r="L36" s="9">
        <v>49974</v>
      </c>
      <c r="M36" s="10">
        <v>453540</v>
      </c>
      <c r="N36" s="11">
        <v>5961</v>
      </c>
      <c r="O36" s="11">
        <v>51292</v>
      </c>
      <c r="P36" s="11">
        <v>4958</v>
      </c>
      <c r="Q36" s="11">
        <v>45371</v>
      </c>
      <c r="R36" s="12">
        <f t="shared" si="0"/>
        <v>-0.16826035900016775</v>
      </c>
      <c r="S36" s="12">
        <f t="shared" si="1"/>
        <v>-0.1154371052015909</v>
      </c>
    </row>
    <row r="37" spans="1:19" ht="12.75" customHeight="1" hidden="1">
      <c r="A37" s="2" t="s">
        <v>9</v>
      </c>
      <c r="B37" s="2" t="s">
        <v>49</v>
      </c>
      <c r="C37" s="2" t="s">
        <v>32</v>
      </c>
      <c r="D37" s="8">
        <v>0</v>
      </c>
      <c r="E37" s="8">
        <v>0</v>
      </c>
      <c r="F37" s="9">
        <v>1021</v>
      </c>
      <c r="G37" s="10">
        <v>20448</v>
      </c>
      <c r="H37" s="9">
        <v>19277</v>
      </c>
      <c r="I37" s="10">
        <v>309142</v>
      </c>
      <c r="J37" s="9">
        <v>7512</v>
      </c>
      <c r="K37" s="10">
        <v>157016</v>
      </c>
      <c r="L37" s="8">
        <v>42</v>
      </c>
      <c r="M37" s="10">
        <v>2621</v>
      </c>
      <c r="N37" s="11">
        <v>0</v>
      </c>
      <c r="O37" s="11">
        <v>0</v>
      </c>
      <c r="P37" s="11">
        <v>0</v>
      </c>
      <c r="Q37" s="11">
        <v>0</v>
      </c>
      <c r="R37" s="12" t="e">
        <f t="shared" si="0"/>
        <v>#DIV/0!</v>
      </c>
      <c r="S37" s="12" t="e">
        <f t="shared" si="1"/>
        <v>#DIV/0!</v>
      </c>
    </row>
    <row r="38" spans="1:19" ht="12.75" customHeight="1" hidden="1">
      <c r="A38" s="2" t="s">
        <v>9</v>
      </c>
      <c r="B38" s="2" t="s">
        <v>5</v>
      </c>
      <c r="C38" s="2" t="s">
        <v>32</v>
      </c>
      <c r="D38" s="8">
        <v>644</v>
      </c>
      <c r="E38" s="10">
        <v>6188</v>
      </c>
      <c r="F38" s="8">
        <v>406</v>
      </c>
      <c r="G38" s="10">
        <v>3898</v>
      </c>
      <c r="H38" s="8">
        <v>481</v>
      </c>
      <c r="I38" s="10">
        <v>4731</v>
      </c>
      <c r="J38" s="8">
        <v>236</v>
      </c>
      <c r="K38" s="10">
        <v>2273</v>
      </c>
      <c r="L38" s="8">
        <v>0</v>
      </c>
      <c r="M38" s="8">
        <v>0</v>
      </c>
      <c r="N38" s="11">
        <v>0</v>
      </c>
      <c r="O38" s="11">
        <v>0</v>
      </c>
      <c r="P38" s="11">
        <v>0</v>
      </c>
      <c r="Q38" s="11">
        <v>0</v>
      </c>
      <c r="R38" s="12" t="e">
        <f t="shared" si="0"/>
        <v>#DIV/0!</v>
      </c>
      <c r="S38" s="12" t="e">
        <f t="shared" si="1"/>
        <v>#DIV/0!</v>
      </c>
    </row>
    <row r="39" spans="1:19" ht="12.75" customHeight="1" hidden="1">
      <c r="A39" s="2" t="s">
        <v>9</v>
      </c>
      <c r="B39" s="2" t="s">
        <v>16</v>
      </c>
      <c r="C39" s="2" t="s">
        <v>32</v>
      </c>
      <c r="D39" s="8">
        <v>0</v>
      </c>
      <c r="E39" s="8">
        <v>0</v>
      </c>
      <c r="F39" s="8">
        <v>0</v>
      </c>
      <c r="G39" s="8">
        <v>0</v>
      </c>
      <c r="H39" s="8">
        <v>8</v>
      </c>
      <c r="I39" s="8">
        <v>800</v>
      </c>
      <c r="J39" s="8">
        <v>0</v>
      </c>
      <c r="K39" s="8">
        <v>0</v>
      </c>
      <c r="L39" s="8">
        <v>53</v>
      </c>
      <c r="M39" s="10">
        <v>2000</v>
      </c>
      <c r="N39" s="11">
        <v>0</v>
      </c>
      <c r="O39" s="11">
        <v>0</v>
      </c>
      <c r="P39" s="11">
        <v>0</v>
      </c>
      <c r="Q39" s="11">
        <v>0</v>
      </c>
      <c r="R39" s="12" t="e">
        <f t="shared" si="0"/>
        <v>#DIV/0!</v>
      </c>
      <c r="S39" s="12" t="e">
        <f t="shared" si="1"/>
        <v>#DIV/0!</v>
      </c>
    </row>
    <row r="40" spans="1:19" ht="12.75" customHeight="1">
      <c r="A40" s="2" t="s">
        <v>35</v>
      </c>
      <c r="B40" s="2"/>
      <c r="C40" s="2"/>
      <c r="D40" s="8"/>
      <c r="E40" s="8"/>
      <c r="F40" s="8"/>
      <c r="G40" s="8"/>
      <c r="H40" s="8"/>
      <c r="I40" s="8"/>
      <c r="J40" s="8"/>
      <c r="K40" s="8"/>
      <c r="L40" s="8"/>
      <c r="M40" s="10"/>
      <c r="N40" s="11">
        <f>SUM(N41:N42)</f>
        <v>1789</v>
      </c>
      <c r="O40" s="11">
        <f>SUM(O41:O42)</f>
        <v>22880</v>
      </c>
      <c r="P40" s="11">
        <f>SUM(P41:P42)</f>
        <v>4080</v>
      </c>
      <c r="Q40" s="11">
        <f>SUM(Q41:Q42)</f>
        <v>67007</v>
      </c>
      <c r="R40" s="12">
        <f t="shared" si="0"/>
        <v>1.2806036892118502</v>
      </c>
      <c r="S40" s="12">
        <f t="shared" si="1"/>
        <v>1.9286276223776224</v>
      </c>
    </row>
    <row r="41" spans="1:19" ht="12.75" customHeight="1" hidden="1">
      <c r="A41" s="2" t="s">
        <v>35</v>
      </c>
      <c r="B41" s="2" t="s">
        <v>49</v>
      </c>
      <c r="C41" s="2" t="s">
        <v>32</v>
      </c>
      <c r="D41" s="9">
        <v>5703</v>
      </c>
      <c r="E41" s="10">
        <v>106492</v>
      </c>
      <c r="F41" s="9">
        <v>2025</v>
      </c>
      <c r="G41" s="10">
        <v>48280</v>
      </c>
      <c r="H41" s="9">
        <v>1340</v>
      </c>
      <c r="I41" s="10">
        <v>27518</v>
      </c>
      <c r="J41" s="9">
        <v>2004</v>
      </c>
      <c r="K41" s="10">
        <v>23047</v>
      </c>
      <c r="L41" s="9">
        <v>6417</v>
      </c>
      <c r="M41" s="10">
        <v>134965</v>
      </c>
      <c r="N41" s="11">
        <v>759</v>
      </c>
      <c r="O41" s="11">
        <v>14018</v>
      </c>
      <c r="P41" s="11">
        <v>2076</v>
      </c>
      <c r="Q41" s="11">
        <v>49768</v>
      </c>
      <c r="R41" s="12">
        <f t="shared" si="0"/>
        <v>1.7351778656126482</v>
      </c>
      <c r="S41" s="12">
        <f t="shared" si="1"/>
        <v>2.550292481095734</v>
      </c>
    </row>
    <row r="42" spans="1:19" ht="12.75" customHeight="1" hidden="1">
      <c r="A42" s="2" t="s">
        <v>35</v>
      </c>
      <c r="B42" s="2" t="s">
        <v>33</v>
      </c>
      <c r="C42" s="2" t="s">
        <v>32</v>
      </c>
      <c r="D42" s="9">
        <v>12553</v>
      </c>
      <c r="E42" s="10">
        <v>95240</v>
      </c>
      <c r="F42" s="9">
        <v>2353</v>
      </c>
      <c r="G42" s="10">
        <v>20244</v>
      </c>
      <c r="H42" s="9">
        <v>4744</v>
      </c>
      <c r="I42" s="10">
        <v>41524</v>
      </c>
      <c r="J42" s="9">
        <v>4513</v>
      </c>
      <c r="K42" s="10">
        <v>38836</v>
      </c>
      <c r="L42" s="9">
        <v>5807</v>
      </c>
      <c r="M42" s="10">
        <v>49960</v>
      </c>
      <c r="N42" s="11">
        <v>1030</v>
      </c>
      <c r="O42" s="11">
        <v>8862</v>
      </c>
      <c r="P42" s="11">
        <v>2004</v>
      </c>
      <c r="Q42" s="11">
        <v>17239</v>
      </c>
      <c r="R42" s="12">
        <f t="shared" si="0"/>
        <v>0.945631067961165</v>
      </c>
      <c r="S42" s="12">
        <f t="shared" si="1"/>
        <v>0.9452719476416159</v>
      </c>
    </row>
    <row r="43" spans="1:19" ht="12.75" customHeight="1">
      <c r="A43" s="2" t="s">
        <v>26</v>
      </c>
      <c r="B43" s="2"/>
      <c r="C43" s="2"/>
      <c r="D43" s="9"/>
      <c r="E43" s="10"/>
      <c r="F43" s="9"/>
      <c r="G43" s="10"/>
      <c r="H43" s="9"/>
      <c r="I43" s="10"/>
      <c r="J43" s="9"/>
      <c r="K43" s="10"/>
      <c r="L43" s="9"/>
      <c r="M43" s="10"/>
      <c r="N43" s="11">
        <f>SUM(N44:N45)</f>
        <v>6309</v>
      </c>
      <c r="O43" s="11">
        <f>SUM(O44:O45)</f>
        <v>64356</v>
      </c>
      <c r="P43" s="11">
        <f>SUM(P44:P45)</f>
        <v>3442</v>
      </c>
      <c r="Q43" s="11">
        <f>SUM(Q44:Q45)</f>
        <v>47577</v>
      </c>
      <c r="R43" s="12">
        <f t="shared" si="0"/>
        <v>-0.4544301791092091</v>
      </c>
      <c r="S43" s="12">
        <f t="shared" si="1"/>
        <v>-0.2607216110385978</v>
      </c>
    </row>
    <row r="44" spans="1:19" ht="12.75" customHeight="1" hidden="1">
      <c r="A44" s="2" t="s">
        <v>26</v>
      </c>
      <c r="B44" s="2" t="s">
        <v>33</v>
      </c>
      <c r="C44" s="2" t="s">
        <v>32</v>
      </c>
      <c r="D44" s="9">
        <v>26980</v>
      </c>
      <c r="E44" s="10">
        <v>232249</v>
      </c>
      <c r="F44" s="9">
        <v>22349</v>
      </c>
      <c r="G44" s="10">
        <v>192301</v>
      </c>
      <c r="H44" s="9">
        <v>18522</v>
      </c>
      <c r="I44" s="10">
        <v>159364</v>
      </c>
      <c r="J44" s="9">
        <v>18992</v>
      </c>
      <c r="K44" s="10">
        <v>163409</v>
      </c>
      <c r="L44" s="9">
        <v>12779</v>
      </c>
      <c r="M44" s="10">
        <v>109948</v>
      </c>
      <c r="N44" s="11">
        <v>5381</v>
      </c>
      <c r="O44" s="11">
        <v>46297</v>
      </c>
      <c r="P44" s="11">
        <v>2392</v>
      </c>
      <c r="Q44" s="11">
        <v>20579</v>
      </c>
      <c r="R44" s="12">
        <f t="shared" si="0"/>
        <v>-0.5554729604162795</v>
      </c>
      <c r="S44" s="12">
        <f t="shared" si="1"/>
        <v>-0.5555003563945828</v>
      </c>
    </row>
    <row r="45" spans="1:19" ht="12.75" customHeight="1" hidden="1">
      <c r="A45" s="2" t="s">
        <v>26</v>
      </c>
      <c r="B45" s="2" t="s">
        <v>49</v>
      </c>
      <c r="C45" s="2" t="s">
        <v>32</v>
      </c>
      <c r="D45" s="8">
        <v>362</v>
      </c>
      <c r="E45" s="10">
        <v>11374</v>
      </c>
      <c r="F45" s="8">
        <v>540</v>
      </c>
      <c r="G45" s="10">
        <v>15996</v>
      </c>
      <c r="H45" s="8">
        <v>0</v>
      </c>
      <c r="I45" s="8">
        <v>0</v>
      </c>
      <c r="J45" s="9">
        <v>4049</v>
      </c>
      <c r="K45" s="10">
        <v>42785</v>
      </c>
      <c r="L45" s="9">
        <v>4493</v>
      </c>
      <c r="M45" s="10">
        <v>113338</v>
      </c>
      <c r="N45" s="11">
        <v>928</v>
      </c>
      <c r="O45" s="11">
        <v>18059</v>
      </c>
      <c r="P45" s="11">
        <v>1050</v>
      </c>
      <c r="Q45" s="11">
        <v>26998</v>
      </c>
      <c r="R45" s="12">
        <f t="shared" si="0"/>
        <v>0.1314655172413793</v>
      </c>
      <c r="S45" s="12">
        <f t="shared" si="1"/>
        <v>0.49498864831939754</v>
      </c>
    </row>
    <row r="46" spans="1:19" ht="12.75" customHeight="1">
      <c r="A46" s="2" t="s">
        <v>31</v>
      </c>
      <c r="B46" s="2"/>
      <c r="C46" s="2"/>
      <c r="D46" s="8"/>
      <c r="E46" s="10"/>
      <c r="F46" s="8"/>
      <c r="G46" s="10"/>
      <c r="H46" s="8"/>
      <c r="I46" s="8"/>
      <c r="J46" s="9"/>
      <c r="K46" s="10"/>
      <c r="L46" s="9"/>
      <c r="M46" s="10"/>
      <c r="N46" s="11">
        <f>SUM(N47:N48)</f>
        <v>940</v>
      </c>
      <c r="O46" s="11">
        <f>SUM(O47:O48)</f>
        <v>28518</v>
      </c>
      <c r="P46" s="11">
        <f>SUM(P47:P48)</f>
        <v>3408</v>
      </c>
      <c r="Q46" s="11">
        <f>SUM(Q47:Q48)</f>
        <v>60457</v>
      </c>
      <c r="R46" s="12">
        <f t="shared" si="0"/>
        <v>2.625531914893617</v>
      </c>
      <c r="S46" s="12">
        <f t="shared" si="1"/>
        <v>1.11995932393576</v>
      </c>
    </row>
    <row r="47" spans="1:19" ht="12.75" customHeight="1" hidden="1">
      <c r="A47" s="2" t="s">
        <v>31</v>
      </c>
      <c r="B47" s="2" t="s">
        <v>49</v>
      </c>
      <c r="C47" s="2" t="s">
        <v>32</v>
      </c>
      <c r="D47" s="8">
        <v>298</v>
      </c>
      <c r="E47" s="10">
        <v>7267</v>
      </c>
      <c r="F47" s="9">
        <v>2821</v>
      </c>
      <c r="G47" s="10">
        <v>95111</v>
      </c>
      <c r="H47" s="8">
        <v>120</v>
      </c>
      <c r="I47" s="10">
        <v>2440</v>
      </c>
      <c r="J47" s="8">
        <v>835</v>
      </c>
      <c r="K47" s="10">
        <v>26018</v>
      </c>
      <c r="L47" s="9">
        <v>4906</v>
      </c>
      <c r="M47" s="10">
        <v>151520</v>
      </c>
      <c r="N47" s="11">
        <v>747</v>
      </c>
      <c r="O47" s="11">
        <v>26853</v>
      </c>
      <c r="P47" s="11">
        <v>1853</v>
      </c>
      <c r="Q47" s="11">
        <v>47075</v>
      </c>
      <c r="R47" s="12">
        <f t="shared" si="0"/>
        <v>1.4805890227576974</v>
      </c>
      <c r="S47" s="12">
        <f t="shared" si="1"/>
        <v>0.7530629724797974</v>
      </c>
    </row>
    <row r="48" spans="1:19" ht="12.75" customHeight="1" hidden="1">
      <c r="A48" s="2" t="s">
        <v>31</v>
      </c>
      <c r="B48" s="2" t="s">
        <v>33</v>
      </c>
      <c r="C48" s="2" t="s">
        <v>32</v>
      </c>
      <c r="D48" s="9">
        <v>4638</v>
      </c>
      <c r="E48" s="10">
        <v>39906</v>
      </c>
      <c r="F48" s="9">
        <v>2345</v>
      </c>
      <c r="G48" s="10">
        <v>20181</v>
      </c>
      <c r="H48" s="9">
        <v>9644</v>
      </c>
      <c r="I48" s="10">
        <v>83223</v>
      </c>
      <c r="J48" s="9">
        <v>5515</v>
      </c>
      <c r="K48" s="10">
        <v>47453</v>
      </c>
      <c r="L48" s="9">
        <v>6329</v>
      </c>
      <c r="M48" s="10">
        <v>54455</v>
      </c>
      <c r="N48" s="11">
        <v>193</v>
      </c>
      <c r="O48" s="11">
        <v>1665</v>
      </c>
      <c r="P48" s="11">
        <v>1555</v>
      </c>
      <c r="Q48" s="11">
        <v>13382</v>
      </c>
      <c r="R48" s="12">
        <f t="shared" si="0"/>
        <v>7.05699481865285</v>
      </c>
      <c r="S48" s="12">
        <f t="shared" si="1"/>
        <v>7.037237237237237</v>
      </c>
    </row>
    <row r="49" spans="1:19" ht="12.75" customHeight="1">
      <c r="A49" s="2" t="s">
        <v>1</v>
      </c>
      <c r="B49" s="2"/>
      <c r="C49" s="2"/>
      <c r="D49" s="9"/>
      <c r="E49" s="10"/>
      <c r="F49" s="9"/>
      <c r="G49" s="10"/>
      <c r="H49" s="9"/>
      <c r="I49" s="10"/>
      <c r="J49" s="9"/>
      <c r="K49" s="10"/>
      <c r="L49" s="9"/>
      <c r="M49" s="10"/>
      <c r="N49" s="11">
        <f>SUM(N50:N51)</f>
        <v>717</v>
      </c>
      <c r="O49" s="11">
        <f>SUM(O50:O51)</f>
        <v>9754</v>
      </c>
      <c r="P49" s="11">
        <f>SUM(P50:P51)</f>
        <v>693</v>
      </c>
      <c r="Q49" s="11">
        <f>SUM(Q50:Q51)</f>
        <v>5964</v>
      </c>
      <c r="R49" s="12">
        <f t="shared" si="0"/>
        <v>-0.03347280334728033</v>
      </c>
      <c r="S49" s="12">
        <f t="shared" si="1"/>
        <v>-0.3885585400861185</v>
      </c>
    </row>
    <row r="50" spans="1:19" ht="12.75" customHeight="1" hidden="1">
      <c r="A50" s="2" t="s">
        <v>1</v>
      </c>
      <c r="B50" s="2" t="s">
        <v>33</v>
      </c>
      <c r="C50" s="2" t="s">
        <v>32</v>
      </c>
      <c r="D50" s="9">
        <v>1200</v>
      </c>
      <c r="E50" s="10">
        <v>10323</v>
      </c>
      <c r="F50" s="9">
        <v>1557</v>
      </c>
      <c r="G50" s="10">
        <v>13391</v>
      </c>
      <c r="H50" s="9">
        <v>4851</v>
      </c>
      <c r="I50" s="10">
        <v>43047</v>
      </c>
      <c r="J50" s="9">
        <v>1945</v>
      </c>
      <c r="K50" s="10">
        <v>16729</v>
      </c>
      <c r="L50" s="9">
        <v>1485</v>
      </c>
      <c r="M50" s="10">
        <v>12775</v>
      </c>
      <c r="N50" s="11">
        <v>169</v>
      </c>
      <c r="O50" s="11">
        <v>1451</v>
      </c>
      <c r="P50" s="11">
        <v>693</v>
      </c>
      <c r="Q50" s="11">
        <v>5964</v>
      </c>
      <c r="R50" s="12">
        <f t="shared" si="0"/>
        <v>3.100591715976331</v>
      </c>
      <c r="S50" s="12">
        <f t="shared" si="1"/>
        <v>3.11026878015162</v>
      </c>
    </row>
    <row r="51" spans="1:19" ht="12.75" customHeight="1" hidden="1">
      <c r="A51" s="2" t="s">
        <v>1</v>
      </c>
      <c r="B51" s="2" t="s">
        <v>49</v>
      </c>
      <c r="C51" s="2" t="s">
        <v>32</v>
      </c>
      <c r="D51" s="8">
        <v>0</v>
      </c>
      <c r="E51" s="8">
        <v>0</v>
      </c>
      <c r="F51" s="8">
        <v>0</v>
      </c>
      <c r="G51" s="8">
        <v>0</v>
      </c>
      <c r="H51" s="8">
        <v>249</v>
      </c>
      <c r="I51" s="10">
        <v>3716</v>
      </c>
      <c r="J51" s="8">
        <v>566</v>
      </c>
      <c r="K51" s="10">
        <v>6700</v>
      </c>
      <c r="L51" s="8">
        <v>548</v>
      </c>
      <c r="M51" s="10">
        <v>8303</v>
      </c>
      <c r="N51" s="11">
        <v>548</v>
      </c>
      <c r="O51" s="11">
        <v>8303</v>
      </c>
      <c r="P51" s="11">
        <v>0</v>
      </c>
      <c r="Q51" s="11">
        <v>0</v>
      </c>
      <c r="R51" s="12">
        <f t="shared" si="0"/>
        <v>-1</v>
      </c>
      <c r="S51" s="12">
        <f t="shared" si="1"/>
        <v>-1</v>
      </c>
    </row>
    <row r="52" spans="1:19" ht="12.75" customHeight="1">
      <c r="A52" s="2" t="s">
        <v>37</v>
      </c>
      <c r="B52" s="2"/>
      <c r="C52" s="2"/>
      <c r="D52" s="8"/>
      <c r="E52" s="8"/>
      <c r="F52" s="8"/>
      <c r="G52" s="8"/>
      <c r="H52" s="8"/>
      <c r="I52" s="10"/>
      <c r="J52" s="8"/>
      <c r="K52" s="10"/>
      <c r="L52" s="8"/>
      <c r="M52" s="10"/>
      <c r="N52" s="11">
        <f>SUM(N53:N54)</f>
        <v>0</v>
      </c>
      <c r="O52" s="11">
        <f>SUM(O53:O54)</f>
        <v>0</v>
      </c>
      <c r="P52" s="11">
        <f>SUM(P53:P54)</f>
        <v>502</v>
      </c>
      <c r="Q52" s="11">
        <f>SUM(Q53:Q54)</f>
        <v>11963</v>
      </c>
      <c r="R52" s="12" t="e">
        <f t="shared" si="0"/>
        <v>#DIV/0!</v>
      </c>
      <c r="S52" s="12" t="e">
        <f t="shared" si="1"/>
        <v>#DIV/0!</v>
      </c>
    </row>
    <row r="53" spans="1:19" ht="12.75" customHeight="1" hidden="1">
      <c r="A53" s="2" t="s">
        <v>37</v>
      </c>
      <c r="B53" s="2" t="s">
        <v>49</v>
      </c>
      <c r="C53" s="2" t="s">
        <v>32</v>
      </c>
      <c r="D53" s="9">
        <v>1207</v>
      </c>
      <c r="E53" s="10">
        <v>25462</v>
      </c>
      <c r="F53" s="9">
        <v>2651</v>
      </c>
      <c r="G53" s="10">
        <v>58307</v>
      </c>
      <c r="H53" s="8">
        <v>505</v>
      </c>
      <c r="I53" s="10">
        <v>9529</v>
      </c>
      <c r="J53" s="8">
        <v>0</v>
      </c>
      <c r="K53" s="8">
        <v>0</v>
      </c>
      <c r="L53" s="8">
        <v>169</v>
      </c>
      <c r="M53" s="10">
        <v>4385</v>
      </c>
      <c r="N53" s="11">
        <v>0</v>
      </c>
      <c r="O53" s="11">
        <v>0</v>
      </c>
      <c r="P53" s="11">
        <v>502</v>
      </c>
      <c r="Q53" s="11">
        <v>11963</v>
      </c>
      <c r="R53" s="12" t="e">
        <f t="shared" si="0"/>
        <v>#DIV/0!</v>
      </c>
      <c r="S53" s="12" t="e">
        <f t="shared" si="1"/>
        <v>#DIV/0!</v>
      </c>
    </row>
    <row r="54" spans="1:19" ht="12.75" customHeight="1" hidden="1">
      <c r="A54" s="2" t="s">
        <v>37</v>
      </c>
      <c r="B54" s="2" t="s">
        <v>33</v>
      </c>
      <c r="C54" s="2" t="s">
        <v>32</v>
      </c>
      <c r="D54" s="8">
        <v>170</v>
      </c>
      <c r="E54" s="10">
        <v>1463</v>
      </c>
      <c r="F54" s="8">
        <v>0</v>
      </c>
      <c r="G54" s="8">
        <v>0</v>
      </c>
      <c r="H54" s="8">
        <v>101</v>
      </c>
      <c r="I54" s="8">
        <v>872</v>
      </c>
      <c r="J54" s="8">
        <v>571</v>
      </c>
      <c r="K54" s="10">
        <v>4917</v>
      </c>
      <c r="L54" s="8">
        <v>114</v>
      </c>
      <c r="M54" s="8">
        <v>980</v>
      </c>
      <c r="N54" s="11">
        <v>0</v>
      </c>
      <c r="O54" s="11">
        <v>0</v>
      </c>
      <c r="P54" s="11">
        <v>0</v>
      </c>
      <c r="Q54" s="11">
        <v>0</v>
      </c>
      <c r="R54" s="12" t="e">
        <f t="shared" si="0"/>
        <v>#DIV/0!</v>
      </c>
      <c r="S54" s="12" t="e">
        <f t="shared" si="1"/>
        <v>#DIV/0!</v>
      </c>
    </row>
    <row r="55" spans="1:19" ht="12.75" customHeight="1">
      <c r="A55" s="2" t="s">
        <v>15</v>
      </c>
      <c r="B55" s="2"/>
      <c r="C55" s="2"/>
      <c r="D55" s="8"/>
      <c r="E55" s="10"/>
      <c r="F55" s="8"/>
      <c r="G55" s="8"/>
      <c r="H55" s="8"/>
      <c r="I55" s="8"/>
      <c r="J55" s="8"/>
      <c r="K55" s="10"/>
      <c r="L55" s="8"/>
      <c r="M55" s="8"/>
      <c r="N55" s="11">
        <f>SUM(N56:N57)</f>
        <v>1145</v>
      </c>
      <c r="O55" s="11">
        <f>SUM(O56:O57)</f>
        <v>16383</v>
      </c>
      <c r="P55" s="11">
        <f>SUM(P56:P57)</f>
        <v>469</v>
      </c>
      <c r="Q55" s="11">
        <f>SUM(Q56:Q57)</f>
        <v>5003</v>
      </c>
      <c r="R55" s="12">
        <f t="shared" si="0"/>
        <v>-0.5903930131004367</v>
      </c>
      <c r="S55" s="12">
        <f t="shared" si="1"/>
        <v>-0.6946224745162669</v>
      </c>
    </row>
    <row r="56" spans="1:19" ht="12.75" customHeight="1" hidden="1">
      <c r="A56" s="2" t="s">
        <v>15</v>
      </c>
      <c r="B56" s="2" t="s">
        <v>33</v>
      </c>
      <c r="C56" s="2" t="s">
        <v>32</v>
      </c>
      <c r="D56" s="9">
        <v>1692</v>
      </c>
      <c r="E56" s="10">
        <v>15252</v>
      </c>
      <c r="F56" s="9">
        <v>1550</v>
      </c>
      <c r="G56" s="10">
        <v>13334</v>
      </c>
      <c r="H56" s="9">
        <v>1453</v>
      </c>
      <c r="I56" s="10">
        <v>12670</v>
      </c>
      <c r="J56" s="9">
        <v>2432</v>
      </c>
      <c r="K56" s="10">
        <v>21818</v>
      </c>
      <c r="L56" s="9">
        <v>2292</v>
      </c>
      <c r="M56" s="10">
        <v>20382</v>
      </c>
      <c r="N56" s="11">
        <v>415</v>
      </c>
      <c r="O56" s="11">
        <v>4054</v>
      </c>
      <c r="P56" s="11">
        <v>396</v>
      </c>
      <c r="Q56" s="11">
        <v>3406</v>
      </c>
      <c r="R56" s="12">
        <f t="shared" si="0"/>
        <v>-0.04578313253012048</v>
      </c>
      <c r="S56" s="12">
        <f t="shared" si="1"/>
        <v>-0.15984213122841637</v>
      </c>
    </row>
    <row r="57" spans="1:19" ht="12.75" customHeight="1" hidden="1">
      <c r="A57" s="2" t="s">
        <v>15</v>
      </c>
      <c r="B57" s="2" t="s">
        <v>49</v>
      </c>
      <c r="C57" s="2" t="s">
        <v>32</v>
      </c>
      <c r="D57" s="9">
        <v>1052</v>
      </c>
      <c r="E57" s="10">
        <v>18867</v>
      </c>
      <c r="F57" s="8">
        <v>496</v>
      </c>
      <c r="G57" s="10">
        <v>9439</v>
      </c>
      <c r="H57" s="8">
        <v>220</v>
      </c>
      <c r="I57" s="10">
        <v>4368</v>
      </c>
      <c r="J57" s="9">
        <v>3208</v>
      </c>
      <c r="K57" s="10">
        <v>38582</v>
      </c>
      <c r="L57" s="9">
        <v>3600</v>
      </c>
      <c r="M57" s="10">
        <v>80896</v>
      </c>
      <c r="N57" s="11">
        <v>730</v>
      </c>
      <c r="O57" s="11">
        <v>12329</v>
      </c>
      <c r="P57" s="11">
        <v>73</v>
      </c>
      <c r="Q57" s="11">
        <v>1597</v>
      </c>
      <c r="R57" s="12">
        <f t="shared" si="0"/>
        <v>-0.9</v>
      </c>
      <c r="S57" s="12">
        <f t="shared" si="1"/>
        <v>-0.8704680022710682</v>
      </c>
    </row>
    <row r="58" spans="1:19" ht="12.75" customHeight="1">
      <c r="A58" s="2" t="s">
        <v>55</v>
      </c>
      <c r="B58" s="2"/>
      <c r="C58" s="2"/>
      <c r="D58" s="9"/>
      <c r="E58" s="10"/>
      <c r="F58" s="8"/>
      <c r="G58" s="10"/>
      <c r="H58" s="8"/>
      <c r="I58" s="10"/>
      <c r="J58" s="9"/>
      <c r="K58" s="10"/>
      <c r="L58" s="9"/>
      <c r="M58" s="10"/>
      <c r="N58" s="11">
        <f>SUM(N59:N60)</f>
        <v>459</v>
      </c>
      <c r="O58" s="11">
        <f>SUM(O59:O60)</f>
        <v>3951</v>
      </c>
      <c r="P58" s="11">
        <f>SUM(P59:P60)</f>
        <v>426</v>
      </c>
      <c r="Q58" s="11">
        <f>SUM(Q59:Q60)</f>
        <v>3665</v>
      </c>
      <c r="R58" s="12">
        <f t="shared" si="0"/>
        <v>-0.0718954248366013</v>
      </c>
      <c r="S58" s="12">
        <f t="shared" si="1"/>
        <v>-0.07238673753480132</v>
      </c>
    </row>
    <row r="59" spans="1:19" ht="12.75" customHeight="1" hidden="1">
      <c r="A59" s="2" t="s">
        <v>25</v>
      </c>
      <c r="B59" s="2" t="s">
        <v>33</v>
      </c>
      <c r="C59" s="2" t="s">
        <v>32</v>
      </c>
      <c r="D59" s="9">
        <v>1923</v>
      </c>
      <c r="E59" s="10">
        <v>16549</v>
      </c>
      <c r="F59" s="9">
        <v>3196</v>
      </c>
      <c r="G59" s="10">
        <v>27496</v>
      </c>
      <c r="H59" s="9">
        <v>3067</v>
      </c>
      <c r="I59" s="10">
        <v>26284</v>
      </c>
      <c r="J59" s="9">
        <v>2235</v>
      </c>
      <c r="K59" s="10">
        <v>19232</v>
      </c>
      <c r="L59" s="9">
        <v>1317</v>
      </c>
      <c r="M59" s="10">
        <v>11330</v>
      </c>
      <c r="N59" s="11">
        <v>459</v>
      </c>
      <c r="O59" s="11">
        <v>3951</v>
      </c>
      <c r="P59" s="11">
        <v>426</v>
      </c>
      <c r="Q59" s="11">
        <v>3665</v>
      </c>
      <c r="R59" s="12">
        <f t="shared" si="0"/>
        <v>-0.0718954248366013</v>
      </c>
      <c r="S59" s="12">
        <f t="shared" si="1"/>
        <v>-0.07238673753480132</v>
      </c>
    </row>
    <row r="60" spans="1:19" ht="12.75" customHeight="1" hidden="1">
      <c r="A60" s="2" t="s">
        <v>25</v>
      </c>
      <c r="B60" s="2" t="s">
        <v>49</v>
      </c>
      <c r="C60" s="2" t="s">
        <v>32</v>
      </c>
      <c r="D60" s="8">
        <v>76</v>
      </c>
      <c r="E60" s="10">
        <v>1675</v>
      </c>
      <c r="F60" s="8">
        <v>0</v>
      </c>
      <c r="G60" s="8">
        <v>0</v>
      </c>
      <c r="H60" s="8">
        <v>24</v>
      </c>
      <c r="I60" s="8">
        <v>795</v>
      </c>
      <c r="J60" s="8">
        <v>411</v>
      </c>
      <c r="K60" s="10">
        <v>5197</v>
      </c>
      <c r="L60" s="8">
        <v>199</v>
      </c>
      <c r="M60" s="10">
        <v>4908</v>
      </c>
      <c r="N60" s="11">
        <v>0</v>
      </c>
      <c r="O60" s="11">
        <v>0</v>
      </c>
      <c r="P60" s="11">
        <v>0</v>
      </c>
      <c r="Q60" s="11">
        <v>0</v>
      </c>
      <c r="R60" s="12" t="e">
        <f t="shared" si="0"/>
        <v>#DIV/0!</v>
      </c>
      <c r="S60" s="12" t="e">
        <f t="shared" si="1"/>
        <v>#DIV/0!</v>
      </c>
    </row>
    <row r="61" spans="1:19" ht="12.75" customHeight="1">
      <c r="A61" s="2" t="s">
        <v>56</v>
      </c>
      <c r="B61" s="2"/>
      <c r="C61" s="2"/>
      <c r="D61" s="8"/>
      <c r="E61" s="10"/>
      <c r="F61" s="8"/>
      <c r="G61" s="8"/>
      <c r="H61" s="8"/>
      <c r="I61" s="8"/>
      <c r="J61" s="8"/>
      <c r="K61" s="10"/>
      <c r="L61" s="8"/>
      <c r="M61" s="10"/>
      <c r="N61" s="11">
        <f>SUM(N62:N63)</f>
        <v>0</v>
      </c>
      <c r="O61" s="11">
        <f>SUM(O62:O63)</f>
        <v>0</v>
      </c>
      <c r="P61" s="11">
        <f>SUM(P62:P63)</f>
        <v>92</v>
      </c>
      <c r="Q61" s="11">
        <f>SUM(Q62:Q63)</f>
        <v>794</v>
      </c>
      <c r="R61" s="12" t="e">
        <f t="shared" si="0"/>
        <v>#DIV/0!</v>
      </c>
      <c r="S61" s="12" t="e">
        <f t="shared" si="1"/>
        <v>#DIV/0!</v>
      </c>
    </row>
    <row r="62" spans="1:19" ht="12.75" customHeight="1" hidden="1">
      <c r="A62" s="2" t="s">
        <v>18</v>
      </c>
      <c r="B62" s="2" t="s">
        <v>33</v>
      </c>
      <c r="C62" s="2" t="s">
        <v>32</v>
      </c>
      <c r="D62" s="8">
        <v>0</v>
      </c>
      <c r="E62" s="8">
        <v>0</v>
      </c>
      <c r="F62" s="8">
        <v>0</v>
      </c>
      <c r="G62" s="8">
        <v>0</v>
      </c>
      <c r="H62" s="8">
        <v>0</v>
      </c>
      <c r="I62" s="8">
        <v>0</v>
      </c>
      <c r="J62" s="8">
        <v>0</v>
      </c>
      <c r="K62" s="8">
        <v>0</v>
      </c>
      <c r="L62" s="8">
        <v>336</v>
      </c>
      <c r="M62" s="10">
        <v>2891</v>
      </c>
      <c r="N62" s="11">
        <v>0</v>
      </c>
      <c r="O62" s="11">
        <v>0</v>
      </c>
      <c r="P62" s="11">
        <v>92</v>
      </c>
      <c r="Q62" s="11">
        <v>794</v>
      </c>
      <c r="R62" s="12" t="e">
        <f t="shared" si="0"/>
        <v>#DIV/0!</v>
      </c>
      <c r="S62" s="12" t="e">
        <f t="shared" si="1"/>
        <v>#DIV/0!</v>
      </c>
    </row>
    <row r="63" spans="1:19" ht="12.75" customHeight="1" hidden="1">
      <c r="A63" s="2" t="s">
        <v>18</v>
      </c>
      <c r="B63" s="2" t="s">
        <v>49</v>
      </c>
      <c r="C63" s="2" t="s">
        <v>32</v>
      </c>
      <c r="D63" s="8">
        <v>88</v>
      </c>
      <c r="E63" s="10">
        <v>2315</v>
      </c>
      <c r="F63" s="8">
        <v>471</v>
      </c>
      <c r="G63" s="10">
        <v>14526</v>
      </c>
      <c r="H63" s="8">
        <v>255</v>
      </c>
      <c r="I63" s="10">
        <v>7084</v>
      </c>
      <c r="J63" s="8">
        <v>0</v>
      </c>
      <c r="K63" s="8">
        <v>0</v>
      </c>
      <c r="L63" s="8">
        <v>0</v>
      </c>
      <c r="M63" s="8">
        <v>0</v>
      </c>
      <c r="N63" s="11">
        <v>0</v>
      </c>
      <c r="O63" s="11">
        <v>0</v>
      </c>
      <c r="P63" s="11">
        <v>0</v>
      </c>
      <c r="Q63" s="11">
        <v>0</v>
      </c>
      <c r="R63" s="12" t="e">
        <f t="shared" si="0"/>
        <v>#DIV/0!</v>
      </c>
      <c r="S63" s="12" t="e">
        <f t="shared" si="1"/>
        <v>#DIV/0!</v>
      </c>
    </row>
    <row r="64" spans="1:19" ht="12.75" customHeight="1">
      <c r="A64" s="2" t="s">
        <v>7</v>
      </c>
      <c r="B64" s="2"/>
      <c r="C64" s="2"/>
      <c r="D64" s="8"/>
      <c r="E64" s="10"/>
      <c r="F64" s="8"/>
      <c r="G64" s="10"/>
      <c r="H64" s="8"/>
      <c r="I64" s="10"/>
      <c r="J64" s="8"/>
      <c r="K64" s="8"/>
      <c r="L64" s="8"/>
      <c r="M64" s="8"/>
      <c r="N64" s="11">
        <f>SUM(N65:N67)</f>
        <v>128</v>
      </c>
      <c r="O64" s="11">
        <f>SUM(O65:O67)</f>
        <v>1104</v>
      </c>
      <c r="P64" s="11">
        <f>SUM(P65:P67)</f>
        <v>61</v>
      </c>
      <c r="Q64" s="11">
        <f>SUM(Q65:Q67)</f>
        <v>523</v>
      </c>
      <c r="R64" s="12">
        <f t="shared" si="0"/>
        <v>-0.5234375</v>
      </c>
      <c r="S64" s="12">
        <f t="shared" si="1"/>
        <v>-0.5262681159420289</v>
      </c>
    </row>
    <row r="65" spans="1:19" ht="12.75" customHeight="1" hidden="1">
      <c r="A65" s="2" t="s">
        <v>7</v>
      </c>
      <c r="B65" s="2" t="s">
        <v>33</v>
      </c>
      <c r="C65" s="2" t="s">
        <v>32</v>
      </c>
      <c r="D65" s="9">
        <v>1128</v>
      </c>
      <c r="E65" s="10">
        <v>10615</v>
      </c>
      <c r="F65" s="8">
        <v>696</v>
      </c>
      <c r="G65" s="10">
        <v>5989</v>
      </c>
      <c r="H65" s="9">
        <v>1812</v>
      </c>
      <c r="I65" s="10">
        <v>16698</v>
      </c>
      <c r="J65" s="9">
        <v>2039</v>
      </c>
      <c r="K65" s="10">
        <v>17547</v>
      </c>
      <c r="L65" s="8">
        <v>188</v>
      </c>
      <c r="M65" s="10">
        <v>1615</v>
      </c>
      <c r="N65" s="8">
        <v>128</v>
      </c>
      <c r="O65" s="10">
        <v>1104</v>
      </c>
      <c r="P65" s="8">
        <v>61</v>
      </c>
      <c r="Q65" s="8">
        <v>523</v>
      </c>
      <c r="R65" s="8">
        <v>-53</v>
      </c>
      <c r="S65" s="8">
        <v>-53</v>
      </c>
    </row>
    <row r="66" spans="1:19" ht="12.75" customHeight="1" hidden="1">
      <c r="A66" s="2" t="s">
        <v>7</v>
      </c>
      <c r="B66" s="2" t="s">
        <v>49</v>
      </c>
      <c r="C66" s="2" t="s">
        <v>32</v>
      </c>
      <c r="D66" s="8">
        <v>123</v>
      </c>
      <c r="E66" s="10">
        <v>1270</v>
      </c>
      <c r="F66" s="8">
        <v>0</v>
      </c>
      <c r="G66" s="8">
        <v>0</v>
      </c>
      <c r="H66" s="8">
        <v>218</v>
      </c>
      <c r="I66" s="10">
        <v>2790</v>
      </c>
      <c r="J66" s="8">
        <v>497</v>
      </c>
      <c r="K66" s="10">
        <v>5386</v>
      </c>
      <c r="L66" s="8">
        <v>0</v>
      </c>
      <c r="M66" s="8">
        <v>0</v>
      </c>
      <c r="N66" s="8">
        <v>0</v>
      </c>
      <c r="O66" s="8">
        <v>0</v>
      </c>
      <c r="P66" s="8">
        <v>0</v>
      </c>
      <c r="Q66" s="8">
        <v>0</v>
      </c>
      <c r="R66" s="2" t="s">
        <v>28</v>
      </c>
      <c r="S66" s="2" t="s">
        <v>28</v>
      </c>
    </row>
    <row r="67" spans="1:19" ht="12.75" customHeight="1" hidden="1">
      <c r="A67" s="2" t="s">
        <v>7</v>
      </c>
      <c r="B67" s="2" t="s">
        <v>5</v>
      </c>
      <c r="C67" s="2" t="s">
        <v>32</v>
      </c>
      <c r="D67" s="8">
        <v>83</v>
      </c>
      <c r="E67" s="8">
        <v>798</v>
      </c>
      <c r="F67" s="8">
        <v>0</v>
      </c>
      <c r="G67" s="8">
        <v>0</v>
      </c>
      <c r="H67" s="8">
        <v>0</v>
      </c>
      <c r="I67" s="8">
        <v>0</v>
      </c>
      <c r="J67" s="8">
        <v>0</v>
      </c>
      <c r="K67" s="8">
        <v>0</v>
      </c>
      <c r="L67" s="8">
        <v>0</v>
      </c>
      <c r="M67" s="8">
        <v>0</v>
      </c>
      <c r="N67" s="8">
        <v>0</v>
      </c>
      <c r="O67" s="8">
        <v>0</v>
      </c>
      <c r="P67" s="8">
        <v>0</v>
      </c>
      <c r="Q67" s="8">
        <v>0</v>
      </c>
      <c r="R67" s="2" t="s">
        <v>28</v>
      </c>
      <c r="S67" s="2" t="s">
        <v>28</v>
      </c>
    </row>
    <row r="68" spans="1:19" ht="12.75" customHeight="1" hidden="1">
      <c r="A68" s="2" t="s">
        <v>0</v>
      </c>
      <c r="B68" s="2" t="s">
        <v>33</v>
      </c>
      <c r="C68" s="2" t="s">
        <v>32</v>
      </c>
      <c r="D68" s="8">
        <v>0</v>
      </c>
      <c r="E68" s="8">
        <v>0</v>
      </c>
      <c r="F68" s="8">
        <v>0</v>
      </c>
      <c r="G68" s="8">
        <v>0</v>
      </c>
      <c r="H68" s="8">
        <v>20</v>
      </c>
      <c r="I68" s="8">
        <v>172</v>
      </c>
      <c r="J68" s="8">
        <v>0</v>
      </c>
      <c r="K68" s="8">
        <v>0</v>
      </c>
      <c r="L68" s="8">
        <v>442</v>
      </c>
      <c r="M68" s="10">
        <v>3801</v>
      </c>
      <c r="N68" s="8">
        <v>0</v>
      </c>
      <c r="O68" s="8">
        <v>0</v>
      </c>
      <c r="P68" s="8">
        <v>0</v>
      </c>
      <c r="Q68" s="8">
        <v>0</v>
      </c>
      <c r="R68" s="2" t="s">
        <v>28</v>
      </c>
      <c r="S68" s="2" t="s">
        <v>28</v>
      </c>
    </row>
    <row r="69" spans="1:19" ht="12.75" customHeight="1" hidden="1">
      <c r="A69" s="2" t="s">
        <v>34</v>
      </c>
      <c r="B69" s="2" t="s">
        <v>33</v>
      </c>
      <c r="C69" s="2" t="s">
        <v>32</v>
      </c>
      <c r="D69" s="8">
        <v>0</v>
      </c>
      <c r="E69" s="8">
        <v>0</v>
      </c>
      <c r="F69" s="8">
        <v>0</v>
      </c>
      <c r="G69" s="8">
        <v>0</v>
      </c>
      <c r="H69" s="8">
        <v>0</v>
      </c>
      <c r="I69" s="8">
        <v>0</v>
      </c>
      <c r="J69" s="8">
        <v>0</v>
      </c>
      <c r="K69" s="8">
        <v>0</v>
      </c>
      <c r="L69" s="8">
        <v>104</v>
      </c>
      <c r="M69" s="8">
        <v>894</v>
      </c>
      <c r="N69" s="8">
        <v>47</v>
      </c>
      <c r="O69" s="8">
        <v>407</v>
      </c>
      <c r="P69" s="8">
        <v>0</v>
      </c>
      <c r="Q69" s="8">
        <v>0</v>
      </c>
      <c r="R69" s="2" t="s">
        <v>28</v>
      </c>
      <c r="S69" s="2" t="s">
        <v>28</v>
      </c>
    </row>
    <row r="70" spans="1:19" ht="12.75" customHeight="1" hidden="1">
      <c r="A70" s="2" t="s">
        <v>34</v>
      </c>
      <c r="B70" s="2" t="s">
        <v>49</v>
      </c>
      <c r="C70" s="2" t="s">
        <v>32</v>
      </c>
      <c r="D70" s="8">
        <v>0</v>
      </c>
      <c r="E70" s="8">
        <v>0</v>
      </c>
      <c r="F70" s="8">
        <v>0</v>
      </c>
      <c r="G70" s="8">
        <v>0</v>
      </c>
      <c r="H70" s="8">
        <v>0</v>
      </c>
      <c r="I70" s="8">
        <v>0</v>
      </c>
      <c r="J70" s="8">
        <v>113</v>
      </c>
      <c r="K70" s="10">
        <v>1199</v>
      </c>
      <c r="L70" s="8">
        <v>0</v>
      </c>
      <c r="M70" s="8">
        <v>0</v>
      </c>
      <c r="N70" s="8">
        <v>0</v>
      </c>
      <c r="O70" s="8">
        <v>0</v>
      </c>
      <c r="P70" s="8">
        <v>0</v>
      </c>
      <c r="Q70" s="8">
        <v>0</v>
      </c>
      <c r="R70" s="2" t="s">
        <v>28</v>
      </c>
      <c r="S70" s="2" t="s">
        <v>28</v>
      </c>
    </row>
    <row r="71" spans="1:19" ht="12.75" customHeight="1" hidden="1">
      <c r="A71" s="2" t="s">
        <v>14</v>
      </c>
      <c r="B71" s="2" t="s">
        <v>33</v>
      </c>
      <c r="C71" s="2" t="s">
        <v>32</v>
      </c>
      <c r="D71" s="8">
        <v>44</v>
      </c>
      <c r="E71" s="8">
        <v>375</v>
      </c>
      <c r="F71" s="8">
        <v>0</v>
      </c>
      <c r="G71" s="8">
        <v>0</v>
      </c>
      <c r="H71" s="8">
        <v>57</v>
      </c>
      <c r="I71" s="8">
        <v>487</v>
      </c>
      <c r="J71" s="8">
        <v>0</v>
      </c>
      <c r="K71" s="8">
        <v>0</v>
      </c>
      <c r="L71" s="8">
        <v>0</v>
      </c>
      <c r="M71" s="8">
        <v>0</v>
      </c>
      <c r="N71" s="8">
        <v>0</v>
      </c>
      <c r="O71" s="8">
        <v>0</v>
      </c>
      <c r="P71" s="8">
        <v>0</v>
      </c>
      <c r="Q71" s="8">
        <v>0</v>
      </c>
      <c r="R71" s="2" t="s">
        <v>28</v>
      </c>
      <c r="S71" s="2" t="s">
        <v>28</v>
      </c>
    </row>
    <row r="72" spans="1:19" ht="12.75" customHeight="1" hidden="1">
      <c r="A72" s="2" t="s">
        <v>21</v>
      </c>
      <c r="B72" s="2" t="s">
        <v>33</v>
      </c>
      <c r="C72" s="2" t="s">
        <v>32</v>
      </c>
      <c r="D72" s="8">
        <v>97</v>
      </c>
      <c r="E72" s="8">
        <v>833</v>
      </c>
      <c r="F72" s="8">
        <v>0</v>
      </c>
      <c r="G72" s="8">
        <v>0</v>
      </c>
      <c r="H72" s="8">
        <v>0</v>
      </c>
      <c r="I72" s="8">
        <v>0</v>
      </c>
      <c r="J72" s="8">
        <v>0</v>
      </c>
      <c r="K72" s="8">
        <v>0</v>
      </c>
      <c r="L72" s="8">
        <v>0</v>
      </c>
      <c r="M72" s="8">
        <v>0</v>
      </c>
      <c r="N72" s="8">
        <v>0</v>
      </c>
      <c r="O72" s="8">
        <v>0</v>
      </c>
      <c r="P72" s="8">
        <v>0</v>
      </c>
      <c r="Q72" s="8">
        <v>0</v>
      </c>
      <c r="R72" s="2" t="s">
        <v>28</v>
      </c>
      <c r="S72" s="2" t="s">
        <v>28</v>
      </c>
    </row>
    <row r="73" spans="1:19" ht="12.75" customHeight="1" hidden="1">
      <c r="A73" s="2" t="s">
        <v>44</v>
      </c>
      <c r="B73" s="2" t="s">
        <v>49</v>
      </c>
      <c r="C73" s="2" t="s">
        <v>32</v>
      </c>
      <c r="D73" s="8">
        <v>41</v>
      </c>
      <c r="E73" s="8">
        <v>749</v>
      </c>
      <c r="F73" s="8">
        <v>0</v>
      </c>
      <c r="G73" s="8">
        <v>0</v>
      </c>
      <c r="H73" s="8">
        <v>0</v>
      </c>
      <c r="I73" s="8">
        <v>0</v>
      </c>
      <c r="J73" s="8">
        <v>0</v>
      </c>
      <c r="K73" s="8">
        <v>0</v>
      </c>
      <c r="L73" s="8">
        <v>0</v>
      </c>
      <c r="M73" s="8">
        <v>0</v>
      </c>
      <c r="N73" s="8">
        <v>0</v>
      </c>
      <c r="O73" s="8">
        <v>0</v>
      </c>
      <c r="P73" s="8">
        <v>0</v>
      </c>
      <c r="Q73" s="8">
        <v>0</v>
      </c>
      <c r="R73" s="2" t="s">
        <v>28</v>
      </c>
      <c r="S73" s="2" t="s">
        <v>28</v>
      </c>
    </row>
    <row r="74" spans="1:19" ht="12.75" customHeight="1" hidden="1">
      <c r="A74" s="2" t="s">
        <v>43</v>
      </c>
      <c r="B74" s="2" t="s">
        <v>33</v>
      </c>
      <c r="C74" s="2" t="s">
        <v>32</v>
      </c>
      <c r="D74" s="8">
        <v>105</v>
      </c>
      <c r="E74" s="8">
        <v>904</v>
      </c>
      <c r="F74" s="8">
        <v>47</v>
      </c>
      <c r="G74" s="8">
        <v>406</v>
      </c>
      <c r="H74" s="8">
        <v>0</v>
      </c>
      <c r="I74" s="8">
        <v>0</v>
      </c>
      <c r="J74" s="8">
        <v>0</v>
      </c>
      <c r="K74" s="8">
        <v>0</v>
      </c>
      <c r="L74" s="8">
        <v>0</v>
      </c>
      <c r="M74" s="8">
        <v>0</v>
      </c>
      <c r="N74" s="8">
        <v>0</v>
      </c>
      <c r="O74" s="8">
        <v>0</v>
      </c>
      <c r="P74" s="8">
        <v>0</v>
      </c>
      <c r="Q74" s="8">
        <v>0</v>
      </c>
      <c r="R74" s="2" t="s">
        <v>28</v>
      </c>
      <c r="S74" s="2" t="s">
        <v>28</v>
      </c>
    </row>
    <row r="75" spans="1:19" ht="12.75" customHeight="1" hidden="1">
      <c r="A75" s="2" t="s">
        <v>47</v>
      </c>
      <c r="B75" s="2" t="s">
        <v>49</v>
      </c>
      <c r="C75" s="2" t="s">
        <v>32</v>
      </c>
      <c r="D75" s="8">
        <v>0</v>
      </c>
      <c r="E75" s="8">
        <v>0</v>
      </c>
      <c r="F75" s="8">
        <v>0</v>
      </c>
      <c r="G75" s="8">
        <v>0</v>
      </c>
      <c r="H75" s="8">
        <v>0</v>
      </c>
      <c r="I75" s="8">
        <v>0</v>
      </c>
      <c r="J75" s="8">
        <v>205</v>
      </c>
      <c r="K75" s="10">
        <v>3302</v>
      </c>
      <c r="L75" s="8">
        <v>0</v>
      </c>
      <c r="M75" s="8">
        <v>0</v>
      </c>
      <c r="N75" s="8">
        <v>0</v>
      </c>
      <c r="O75" s="8">
        <v>0</v>
      </c>
      <c r="P75" s="8">
        <v>0</v>
      </c>
      <c r="Q75" s="8">
        <v>0</v>
      </c>
      <c r="R75" s="2" t="s">
        <v>28</v>
      </c>
      <c r="S75" s="2" t="s">
        <v>28</v>
      </c>
    </row>
    <row r="76" spans="1:19" ht="12.75" customHeight="1" hidden="1">
      <c r="A76" s="2" t="s">
        <v>45</v>
      </c>
      <c r="B76" s="2" t="s">
        <v>49</v>
      </c>
      <c r="C76" s="2" t="s">
        <v>32</v>
      </c>
      <c r="D76" s="8">
        <v>0</v>
      </c>
      <c r="E76" s="8">
        <v>0</v>
      </c>
      <c r="F76" s="8">
        <v>0</v>
      </c>
      <c r="G76" s="8">
        <v>0</v>
      </c>
      <c r="H76" s="8">
        <v>0</v>
      </c>
      <c r="I76" s="8">
        <v>0</v>
      </c>
      <c r="J76" s="8">
        <v>105</v>
      </c>
      <c r="K76" s="10">
        <v>3700</v>
      </c>
      <c r="L76" s="8">
        <v>0</v>
      </c>
      <c r="M76" s="8">
        <v>0</v>
      </c>
      <c r="N76" s="8">
        <v>0</v>
      </c>
      <c r="O76" s="8">
        <v>0</v>
      </c>
      <c r="P76" s="8">
        <v>0</v>
      </c>
      <c r="Q76" s="8">
        <v>0</v>
      </c>
      <c r="R76" s="2" t="s">
        <v>28</v>
      </c>
      <c r="S76" s="2" t="s">
        <v>28</v>
      </c>
    </row>
    <row r="77" spans="1:19" ht="12.75" customHeight="1" hidden="1">
      <c r="A77" s="2" t="s">
        <v>20</v>
      </c>
      <c r="B77" s="2" t="s">
        <v>49</v>
      </c>
      <c r="C77" s="2" t="s">
        <v>32</v>
      </c>
      <c r="D77" s="8">
        <v>69</v>
      </c>
      <c r="E77" s="10">
        <v>1111</v>
      </c>
      <c r="F77" s="8">
        <v>0</v>
      </c>
      <c r="G77" s="8">
        <v>0</v>
      </c>
      <c r="H77" s="8">
        <v>0</v>
      </c>
      <c r="I77" s="8">
        <v>0</v>
      </c>
      <c r="J77" s="8">
        <v>0</v>
      </c>
      <c r="K77" s="8">
        <v>0</v>
      </c>
      <c r="L77" s="8">
        <v>0</v>
      </c>
      <c r="M77" s="8">
        <v>0</v>
      </c>
      <c r="N77" s="8">
        <v>0</v>
      </c>
      <c r="O77" s="8">
        <v>0</v>
      </c>
      <c r="P77" s="8">
        <v>0</v>
      </c>
      <c r="Q77" s="8">
        <v>0</v>
      </c>
      <c r="R77" s="2" t="s">
        <v>28</v>
      </c>
      <c r="S77" s="2" t="s">
        <v>28</v>
      </c>
    </row>
    <row r="78" spans="1:19" ht="12.75" customHeight="1" hidden="1">
      <c r="A78" s="2" t="s">
        <v>3</v>
      </c>
      <c r="B78" s="2" t="s">
        <v>33</v>
      </c>
      <c r="C78" s="2" t="s">
        <v>32</v>
      </c>
      <c r="D78" s="8">
        <v>0</v>
      </c>
      <c r="E78" s="8">
        <v>0</v>
      </c>
      <c r="F78" s="8">
        <v>0</v>
      </c>
      <c r="G78" s="8">
        <v>0</v>
      </c>
      <c r="H78" s="8">
        <v>0</v>
      </c>
      <c r="I78" s="8">
        <v>0</v>
      </c>
      <c r="J78" s="8">
        <v>52</v>
      </c>
      <c r="K78" s="8">
        <v>447</v>
      </c>
      <c r="L78" s="8">
        <v>0</v>
      </c>
      <c r="M78" s="8">
        <v>0</v>
      </c>
      <c r="N78" s="8">
        <v>0</v>
      </c>
      <c r="O78" s="8">
        <v>0</v>
      </c>
      <c r="P78" s="8">
        <v>0</v>
      </c>
      <c r="Q78" s="8">
        <v>0</v>
      </c>
      <c r="R78" s="2" t="s">
        <v>28</v>
      </c>
      <c r="S78" s="2" t="s">
        <v>28</v>
      </c>
    </row>
    <row r="79" spans="1:19" ht="12.75" customHeight="1" hidden="1">
      <c r="A79" s="2" t="s">
        <v>40</v>
      </c>
      <c r="B79" s="2" t="s">
        <v>33</v>
      </c>
      <c r="C79" s="2" t="s">
        <v>32</v>
      </c>
      <c r="D79" s="8">
        <v>0</v>
      </c>
      <c r="E79" s="8">
        <v>0</v>
      </c>
      <c r="F79" s="8">
        <v>0</v>
      </c>
      <c r="G79" s="8">
        <v>0</v>
      </c>
      <c r="H79" s="8">
        <v>96</v>
      </c>
      <c r="I79" s="8">
        <v>823</v>
      </c>
      <c r="J79" s="8">
        <v>138</v>
      </c>
      <c r="K79" s="10">
        <v>1191</v>
      </c>
      <c r="L79" s="8">
        <v>150</v>
      </c>
      <c r="M79" s="10">
        <v>1288</v>
      </c>
      <c r="N79" s="8">
        <v>0</v>
      </c>
      <c r="O79" s="8">
        <v>0</v>
      </c>
      <c r="P79" s="8">
        <v>0</v>
      </c>
      <c r="Q79" s="8">
        <v>0</v>
      </c>
      <c r="R79" s="2" t="s">
        <v>28</v>
      </c>
      <c r="S79" s="2" t="s">
        <v>28</v>
      </c>
    </row>
    <row r="80" spans="1:19" ht="12.75" customHeight="1" hidden="1">
      <c r="A80" s="2" t="s">
        <v>39</v>
      </c>
      <c r="B80" s="2" t="s">
        <v>6</v>
      </c>
      <c r="C80" s="2" t="s">
        <v>32</v>
      </c>
      <c r="D80" s="9">
        <v>910411</v>
      </c>
      <c r="E80" s="10">
        <v>8461960</v>
      </c>
      <c r="F80" s="9">
        <v>678350</v>
      </c>
      <c r="G80" s="10">
        <v>6627788</v>
      </c>
      <c r="H80" s="9">
        <v>1022300</v>
      </c>
      <c r="I80" s="10">
        <v>10100528</v>
      </c>
      <c r="J80" s="9">
        <v>934421</v>
      </c>
      <c r="K80" s="10">
        <v>8833065</v>
      </c>
      <c r="L80" s="9">
        <v>820755</v>
      </c>
      <c r="M80" s="10">
        <v>8399125</v>
      </c>
      <c r="N80" s="9">
        <v>201554</v>
      </c>
      <c r="O80" s="10">
        <v>1927068</v>
      </c>
      <c r="P80" s="9">
        <v>222819</v>
      </c>
      <c r="Q80" s="10">
        <v>2252979</v>
      </c>
      <c r="R80" s="8">
        <v>11</v>
      </c>
      <c r="S80" s="8">
        <v>17</v>
      </c>
    </row>
    <row r="82" spans="1:20" ht="12.75" customHeight="1">
      <c r="A82" s="6" t="s">
        <v>11</v>
      </c>
      <c r="B82" s="4"/>
      <c r="C82" s="4"/>
      <c r="D82" s="4"/>
      <c r="E82" s="4"/>
      <c r="F82" s="4"/>
      <c r="G82" s="4"/>
      <c r="H82" s="4"/>
      <c r="I82" s="4"/>
      <c r="J82" s="4"/>
      <c r="K82" s="4"/>
      <c r="L82" s="4"/>
      <c r="M82" s="4"/>
      <c r="N82" s="4"/>
      <c r="O82" s="4"/>
      <c r="P82" s="4"/>
      <c r="Q82" s="4"/>
      <c r="R82" s="4"/>
      <c r="S82" s="4"/>
      <c r="T82" s="4"/>
    </row>
    <row r="83" spans="1:20" ht="12.75" customHeight="1">
      <c r="A83" s="6" t="s">
        <v>29</v>
      </c>
      <c r="B83" s="4"/>
      <c r="C83" s="4"/>
      <c r="D83" s="4"/>
      <c r="E83" s="4"/>
      <c r="F83" s="4"/>
      <c r="G83" s="4"/>
      <c r="H83" s="4"/>
      <c r="I83" s="4"/>
      <c r="J83" s="4"/>
      <c r="K83" s="4"/>
      <c r="L83" s="4"/>
      <c r="M83" s="4"/>
      <c r="N83" s="4"/>
      <c r="O83" s="4"/>
      <c r="P83" s="4"/>
      <c r="Q83" s="4"/>
      <c r="R83" s="4"/>
      <c r="S83" s="4"/>
      <c r="T83" s="4"/>
    </row>
    <row r="84" spans="1:20" ht="12.75" customHeight="1">
      <c r="A84" s="6" t="s">
        <v>51</v>
      </c>
      <c r="B84" s="4"/>
      <c r="C84" s="4"/>
      <c r="D84" s="4"/>
      <c r="E84" s="4"/>
      <c r="F84" s="4"/>
      <c r="G84" s="4"/>
      <c r="H84" s="4"/>
      <c r="I84" s="4"/>
      <c r="J84" s="4"/>
      <c r="K84" s="4"/>
      <c r="L84" s="4"/>
      <c r="M84" s="4"/>
      <c r="N84" s="4"/>
      <c r="O84" s="4"/>
      <c r="P84" s="4"/>
      <c r="Q84" s="4"/>
      <c r="R84" s="4"/>
      <c r="S84" s="4"/>
      <c r="T84" s="4"/>
    </row>
    <row r="85" spans="1:20" ht="12.75" customHeight="1">
      <c r="A85" s="6" t="s">
        <v>13</v>
      </c>
      <c r="B85" s="4"/>
      <c r="C85" s="4"/>
      <c r="D85" s="4"/>
      <c r="E85" s="4"/>
      <c r="F85" s="4"/>
      <c r="G85" s="4"/>
      <c r="H85" s="4"/>
      <c r="I85" s="4"/>
      <c r="J85" s="4"/>
      <c r="K85" s="4"/>
      <c r="L85" s="4"/>
      <c r="M85" s="4"/>
      <c r="N85" s="4"/>
      <c r="O85" s="4"/>
      <c r="P85" s="4"/>
      <c r="Q85" s="4"/>
      <c r="R85" s="4"/>
      <c r="S85" s="4"/>
      <c r="T85" s="4"/>
    </row>
    <row r="86" spans="1:20" ht="12.75" customHeight="1">
      <c r="A86" s="6" t="s">
        <v>27</v>
      </c>
      <c r="B86" s="4"/>
      <c r="C86" s="4"/>
      <c r="D86" s="4"/>
      <c r="E86" s="4"/>
      <c r="F86" s="4"/>
      <c r="G86" s="4"/>
      <c r="H86" s="4"/>
      <c r="I86" s="4"/>
      <c r="J86" s="4"/>
      <c r="K86" s="4"/>
      <c r="L86" s="4"/>
      <c r="M86" s="4"/>
      <c r="N86" s="4"/>
      <c r="O86" s="4"/>
      <c r="P86" s="4"/>
      <c r="Q86" s="4"/>
      <c r="R86" s="4"/>
      <c r="S86" s="4"/>
      <c r="T86" s="4"/>
    </row>
  </sheetData>
  <sheetProtection/>
  <mergeCells count="19">
    <mergeCell ref="A86:T86"/>
    <mergeCell ref="N9:O9"/>
    <mergeCell ref="P9:Q9"/>
    <mergeCell ref="A82:T82"/>
    <mergeCell ref="A83:T83"/>
    <mergeCell ref="A84:T84"/>
    <mergeCell ref="A85:T85"/>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2024-05-03T20:47:40Z</dcterms:modified>
  <cp:category/>
  <cp:version/>
  <cp:contentType/>
  <cp:contentStatus/>
</cp:coreProperties>
</file>